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\UF\research\dis2\"/>
    </mc:Choice>
  </mc:AlternateContent>
  <xr:revisionPtr revIDLastSave="0" documentId="10_ncr:100000_{E4A78B23-9CF1-488C-A8F6-509AB89EFA3C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1a" sheetId="1" r:id="rId1"/>
    <sheet name="1b" sheetId="2" r:id="rId2"/>
    <sheet name="2a" sheetId="3" r:id="rId3"/>
    <sheet name="2b" sheetId="4" r:id="rId4"/>
    <sheet name="3a" sheetId="5" r:id="rId5"/>
    <sheet name="3b" sheetId="6" r:id="rId6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6" l="1"/>
  <c r="E5" i="6"/>
  <c r="D5" i="6"/>
  <c r="F3" i="6"/>
  <c r="E3" i="6"/>
  <c r="D3" i="6"/>
  <c r="D18" i="5"/>
  <c r="C18" i="5"/>
  <c r="B18" i="5"/>
</calcChain>
</file>

<file path=xl/sharedStrings.xml><?xml version="1.0" encoding="utf-8"?>
<sst xmlns="http://schemas.openxmlformats.org/spreadsheetml/2006/main" count="276" uniqueCount="212">
  <si>
    <t>Basic data</t>
  </si>
  <si>
    <t>Scoring reasons for visiting the country (0 = not a reason, 3 = major reason)</t>
  </si>
  <si>
    <t>Mode of travel to park area</t>
  </si>
  <si>
    <t>Description of Accommodation and Stay</t>
  </si>
  <si>
    <t>Expenditure reporting</t>
  </si>
  <si>
    <t>Date</t>
  </si>
  <si>
    <t>Location of survey</t>
  </si>
  <si>
    <t>Status of citizenship</t>
  </si>
  <si>
    <t>Home country</t>
  </si>
  <si>
    <t>group size</t>
  </si>
  <si>
    <t>to visit the park</t>
  </si>
  <si>
    <t>sightseeing other than the park</t>
  </si>
  <si>
    <t>business</t>
  </si>
  <si>
    <t>to visit friends/fam</t>
  </si>
  <si>
    <t>other</t>
  </si>
  <si>
    <t>flight</t>
  </si>
  <si>
    <t>private vehicle</t>
  </si>
  <si>
    <t>rental vehicle</t>
  </si>
  <si>
    <t>tour bus</t>
  </si>
  <si>
    <t>public transportation</t>
  </si>
  <si>
    <t>Name of local place of accommodation</t>
  </si>
  <si>
    <t>Number of nights in area</t>
  </si>
  <si>
    <t>Number of days visiting the park</t>
  </si>
  <si>
    <t>Number of people covered by reported expenditures</t>
  </si>
  <si>
    <t>all inclusive stay (if meals, accommodation, and activities were included in one price)</t>
  </si>
  <si>
    <t>accommodation (if accommodation paid for as a separate service)</t>
  </si>
  <si>
    <t>park entry fees</t>
  </si>
  <si>
    <t>restaurant and bar</t>
  </si>
  <si>
    <t>groceries</t>
  </si>
  <si>
    <t>domestic airfare</t>
  </si>
  <si>
    <t>ground transportation costs (excluding fuel)</t>
  </si>
  <si>
    <t>fuel</t>
  </si>
  <si>
    <t>activities (only if they involved the park)</t>
  </si>
  <si>
    <t>souvenirs</t>
  </si>
  <si>
    <t>tips</t>
  </si>
  <si>
    <t>comments</t>
  </si>
  <si>
    <t>Segment 1 (4-5 star hotels)</t>
  </si>
  <si>
    <t>airport</t>
  </si>
  <si>
    <t>citizen</t>
  </si>
  <si>
    <t>-</t>
  </si>
  <si>
    <t>Pine Ridge Lodge</t>
  </si>
  <si>
    <t>park gate</t>
  </si>
  <si>
    <t>foreigner</t>
  </si>
  <si>
    <t>UK</t>
  </si>
  <si>
    <t>Holiday Inn</t>
  </si>
  <si>
    <t>1200 pounds</t>
  </si>
  <si>
    <t>GBP 30 extra on drinks (meals were included)</t>
  </si>
  <si>
    <t>GBP100</t>
  </si>
  <si>
    <t>GBP20</t>
  </si>
  <si>
    <t>lodge</t>
  </si>
  <si>
    <t>France</t>
  </si>
  <si>
    <t>Paradise Hotel</t>
  </si>
  <si>
    <t>2000 euros</t>
  </si>
  <si>
    <t>400 (local currency)</t>
  </si>
  <si>
    <t>500 euros</t>
  </si>
  <si>
    <t>250 euros</t>
  </si>
  <si>
    <t>800 euros</t>
  </si>
  <si>
    <t>80 euros</t>
  </si>
  <si>
    <t>Segment 2 (budget travellers)</t>
  </si>
  <si>
    <t>USA</t>
  </si>
  <si>
    <t>Jungle Backpackers Hostel</t>
  </si>
  <si>
    <t>100 dollars</t>
  </si>
  <si>
    <t>20 dollars</t>
  </si>
  <si>
    <t>30 dollars</t>
  </si>
  <si>
    <t>35 dollars</t>
  </si>
  <si>
    <t>10 dollars</t>
  </si>
  <si>
    <t>Segment 3</t>
  </si>
  <si>
    <t>Spreadsheet 1b</t>
  </si>
  <si>
    <t>Number of bed-nights at park for survey respondents</t>
  </si>
  <si>
    <t>camping fees</t>
  </si>
  <si>
    <t>local transportation costs (excluding fuel)</t>
  </si>
  <si>
    <t>Segment 1</t>
  </si>
  <si>
    <t>Total spend $</t>
  </si>
  <si>
    <t>Averages ($ per bed-night)</t>
  </si>
  <si>
    <t>Segment 2</t>
  </si>
  <si>
    <t>Averages (per bed-night)</t>
  </si>
  <si>
    <t>Sample number</t>
  </si>
  <si>
    <t>Overview of business</t>
  </si>
  <si>
    <t>Name of tourism business</t>
  </si>
  <si>
    <t>Wild Things Gift Shop</t>
  </si>
  <si>
    <t>Segment</t>
  </si>
  <si>
    <t>Segment 2 (budget hotels)</t>
  </si>
  <si>
    <t>Segment 3 (souvenir shops)</t>
  </si>
  <si>
    <t>Location</t>
  </si>
  <si>
    <t>inside the park</t>
  </si>
  <si>
    <t>within 5 kilometers of park</t>
  </si>
  <si>
    <t>near park entrance</t>
  </si>
  <si>
    <t>Citizenship status of majority owner(s)</t>
  </si>
  <si>
    <t>foreign</t>
  </si>
  <si>
    <t>year opened</t>
  </si>
  <si>
    <t>degree to which profit is a motive (1 = not a motivation, 5 = major motivation)</t>
  </si>
  <si>
    <t>Size and volume</t>
  </si>
  <si>
    <t>beds</t>
  </si>
  <si>
    <t>n/a</t>
  </si>
  <si>
    <t>bednights sold in last year</t>
  </si>
  <si>
    <t>occup %</t>
  </si>
  <si>
    <t>Bookings</t>
  </si>
  <si>
    <t>foreign tour operator</t>
  </si>
  <si>
    <t>commission (foreign tour operator)</t>
  </si>
  <si>
    <t>local tour operator</t>
  </si>
  <si>
    <t>commission (local tour operator)</t>
  </si>
  <si>
    <t>3rd party website</t>
  </si>
  <si>
    <t>commission (3rd party website)</t>
  </si>
  <si>
    <t>direct bookings</t>
  </si>
  <si>
    <t>Guest descriptors</t>
  </si>
  <si>
    <t>percent of guests who are foreign</t>
  </si>
  <si>
    <t>percent of guests who arrive by air</t>
  </si>
  <si>
    <t>Number of Employees</t>
  </si>
  <si>
    <t>managers</t>
  </si>
  <si>
    <t>skilled</t>
  </si>
  <si>
    <t>unskilled/semi-skilled</t>
  </si>
  <si>
    <t>contracted labor (person-days)</t>
  </si>
  <si>
    <t>communities that labor is drawn from</t>
  </si>
  <si>
    <t>Tocoma, Bethesda</t>
  </si>
  <si>
    <t>Bethesda, Miseshi</t>
  </si>
  <si>
    <t>Miseshi</t>
  </si>
  <si>
    <t>Summary of expenditures</t>
  </si>
  <si>
    <t>wages</t>
  </si>
  <si>
    <t>declined to answer</t>
  </si>
  <si>
    <t>skilled employees</t>
  </si>
  <si>
    <t>unskilled and semiskilled employees</t>
  </si>
  <si>
    <t>total wages</t>
  </si>
  <si>
    <t>Non-wage benefits</t>
  </si>
  <si>
    <t>Locally purchased goods and services (excluding fuel)</t>
  </si>
  <si>
    <t>Non-locally purchased goods and services (including fuel)</t>
  </si>
  <si>
    <t>Total expenditures</t>
  </si>
  <si>
    <t>Local suppliers (name, what they supply, avg. amount spent)</t>
  </si>
  <si>
    <t>Tom's Grocer; food/drinks; 20,000</t>
  </si>
  <si>
    <t>Village Forest Committee; natural building materials, fish; 30,000</t>
  </si>
  <si>
    <t>General Hardware; building materials/tools; 10,000</t>
  </si>
  <si>
    <t>Social responsibility</t>
  </si>
  <si>
    <t>name of organization or activity that the business supports</t>
  </si>
  <si>
    <t>support local schools</t>
  </si>
  <si>
    <t>Mission Creek Orphanage</t>
  </si>
  <si>
    <t>average annual amount of social investments</t>
  </si>
  <si>
    <t>margins</t>
  </si>
  <si>
    <t>percentage of income from park-related tourism</t>
  </si>
  <si>
    <t>net profit after tax</t>
  </si>
  <si>
    <t>annual turnover</t>
  </si>
  <si>
    <t>avg. capital expenditures</t>
  </si>
  <si>
    <t>land</t>
  </si>
  <si>
    <t>buildings</t>
  </si>
  <si>
    <t>vehicles/equip</t>
  </si>
  <si>
    <t>market value</t>
  </si>
  <si>
    <t>Spreadsheet 2b</t>
  </si>
  <si>
    <t>Number of beds of responding tourist businesses</t>
  </si>
  <si>
    <t>Managers</t>
  </si>
  <si>
    <t>Skilled</t>
  </si>
  <si>
    <t>locally purchased goods and services</t>
  </si>
  <si>
    <t>total expenditures</t>
  </si>
  <si>
    <t>social responsibility</t>
  </si>
  <si>
    <t>capital expenditures</t>
  </si>
  <si>
    <t>Total</t>
  </si>
  <si>
    <t>Average (per bed)</t>
  </si>
  <si>
    <t>Name of the Business</t>
  </si>
  <si>
    <t>MCI Beverage Suppliers</t>
  </si>
  <si>
    <t>Good Times Barber Shop</t>
  </si>
  <si>
    <t>Ida Vegetable Stall</t>
  </si>
  <si>
    <t>1km from park</t>
  </si>
  <si>
    <t>&lt; 1km from park</t>
  </si>
  <si>
    <t>5km from park</t>
  </si>
  <si>
    <t>Type of goods or services sold</t>
  </si>
  <si>
    <t>bottled drinks</t>
  </si>
  <si>
    <t>barber</t>
  </si>
  <si>
    <t>vegetables</t>
  </si>
  <si>
    <t>Segment of business</t>
  </si>
  <si>
    <t>Medium scale  goods</t>
  </si>
  <si>
    <t>Small scale service</t>
  </si>
  <si>
    <t>Vegetable stall</t>
  </si>
  <si>
    <t>When established?</t>
  </si>
  <si>
    <t>Was tourism the reason for locating here? (1 = not at all, 5 = only reason)</t>
  </si>
  <si>
    <t>Origin of place of Owner/ Operator</t>
  </si>
  <si>
    <t>Local</t>
  </si>
  <si>
    <t>Source of Funds to establish business</t>
  </si>
  <si>
    <t>local / non-local</t>
  </si>
  <si>
    <t>local</t>
  </si>
  <si>
    <t>park related sources</t>
  </si>
  <si>
    <t>wages from tourism</t>
  </si>
  <si>
    <t>non-park related sources</t>
  </si>
  <si>
    <t>family</t>
  </si>
  <si>
    <t>micro-finance</t>
  </si>
  <si>
    <t>Who spends money in your business? (tourism %)</t>
  </si>
  <si>
    <t>total annual revenue</t>
  </si>
  <si>
    <t>Tourists</t>
  </si>
  <si>
    <t>Tourism businesses</t>
  </si>
  <si>
    <t>People who work for tourism businesses</t>
  </si>
  <si>
    <t>Total revenue from tourism</t>
  </si>
  <si>
    <t>turnover that tourism is responsible for</t>
  </si>
  <si>
    <t>Additional information</t>
  </si>
  <si>
    <t>Percent of products sold that are produced in local area</t>
  </si>
  <si>
    <t>Origin of products</t>
  </si>
  <si>
    <t>within the country</t>
  </si>
  <si>
    <t>Number of employees</t>
  </si>
  <si>
    <t>average employee wage</t>
  </si>
  <si>
    <t>Average sale margin</t>
  </si>
  <si>
    <t>Average annual profit</t>
  </si>
  <si>
    <t>registered with tax authority?</t>
  </si>
  <si>
    <t>yes</t>
  </si>
  <si>
    <t>no</t>
  </si>
  <si>
    <t>Spreadsheet 3b</t>
  </si>
  <si>
    <t>Number of businesses responding</t>
  </si>
  <si>
    <t>Employees</t>
  </si>
  <si>
    <t>Wages</t>
  </si>
  <si>
    <t>Turnover</t>
  </si>
  <si>
    <t>Revenue from tourism ($)</t>
  </si>
  <si>
    <t>Revenue from tourism (%)</t>
  </si>
  <si>
    <t>Employees from tourism</t>
  </si>
  <si>
    <t>Percent of expenditures on other local businesses</t>
  </si>
  <si>
    <t>Large scale goods</t>
  </si>
  <si>
    <t>Total from survey</t>
  </si>
  <si>
    <t>Average (per business)</t>
  </si>
  <si>
    <t>Medium scale goods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</si>
</sst>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9">
    <xf numFmtId="0" fontId="0" fillId="0" borderId="0" xfId="0"/>
    <xf numFmtId="0" fontId="0" fillId="2" borderId="8" xfId="0" applyFont="1" applyFill="1" applyBorder="1" applyAlignment="1">
      <alignment horizontal="center" textRotation="90" wrapText="1"/>
    </xf>
    <xf numFmtId="0" fontId="0" fillId="2" borderId="9" xfId="0" applyFont="1" applyFill="1" applyBorder="1" applyAlignment="1">
      <alignment horizontal="center" textRotation="90" wrapText="1"/>
    </xf>
    <xf numFmtId="0" fontId="0" fillId="2" borderId="10" xfId="0" applyFont="1" applyFill="1" applyBorder="1" applyAlignment="1">
      <alignment textRotation="90" wrapText="1"/>
    </xf>
    <xf numFmtId="0" fontId="0" fillId="3" borderId="8" xfId="0" applyFont="1" applyFill="1" applyBorder="1" applyAlignment="1">
      <alignment textRotation="90"/>
    </xf>
    <xf numFmtId="0" fontId="0" fillId="3" borderId="9" xfId="0" applyFont="1" applyFill="1" applyBorder="1" applyAlignment="1">
      <alignment textRotation="90"/>
    </xf>
    <xf numFmtId="0" fontId="0" fillId="3" borderId="10" xfId="0" applyFont="1" applyFill="1" applyBorder="1" applyAlignment="1">
      <alignment textRotation="90"/>
    </xf>
    <xf numFmtId="0" fontId="0" fillId="2" borderId="8" xfId="0" applyFont="1" applyFill="1" applyBorder="1" applyAlignment="1">
      <alignment textRotation="90"/>
    </xf>
    <xf numFmtId="0" fontId="0" fillId="2" borderId="9" xfId="0" applyFont="1" applyFill="1" applyBorder="1" applyAlignment="1">
      <alignment textRotation="90"/>
    </xf>
    <xf numFmtId="0" fontId="0" fillId="2" borderId="11" xfId="0" applyFont="1" applyFill="1" applyBorder="1" applyAlignment="1">
      <alignment textRotation="90"/>
    </xf>
    <xf numFmtId="0" fontId="0" fillId="3" borderId="8" xfId="0" applyFont="1" applyFill="1" applyBorder="1" applyAlignment="1">
      <alignment horizontal="center" textRotation="90" wrapText="1"/>
    </xf>
    <xf numFmtId="0" fontId="0" fillId="3" borderId="9" xfId="0" applyFont="1" applyFill="1" applyBorder="1" applyAlignment="1">
      <alignment horizontal="center" textRotation="90" wrapText="1"/>
    </xf>
    <xf numFmtId="0" fontId="0" fillId="3" borderId="10" xfId="0" applyFont="1" applyFill="1" applyBorder="1" applyAlignment="1">
      <alignment horizontal="center" textRotation="90" wrapText="1"/>
    </xf>
    <xf numFmtId="0" fontId="0" fillId="2" borderId="10" xfId="0" applyFont="1" applyFill="1" applyBorder="1" applyAlignment="1">
      <alignment horizontal="center" textRotation="90" wrapText="1"/>
    </xf>
    <xf numFmtId="0" fontId="2" fillId="0" borderId="12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Border="1"/>
    <xf numFmtId="16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11" xfId="0" applyBorder="1"/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" fontId="0" fillId="0" borderId="8" xfId="0" applyNumberFormat="1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2" fillId="0" borderId="8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164" fontId="5" fillId="0" borderId="9" xfId="1" applyNumberFormat="1" applyFont="1" applyFill="1" applyBorder="1" applyAlignment="1">
      <alignment vertical="top"/>
    </xf>
    <xf numFmtId="164" fontId="5" fillId="0" borderId="9" xfId="1" applyNumberFormat="1" applyFont="1" applyFill="1" applyBorder="1" applyAlignment="1">
      <alignment horizontal="right" vertical="top"/>
    </xf>
    <xf numFmtId="164" fontId="5" fillId="0" borderId="14" xfId="1" applyNumberFormat="1" applyFont="1" applyFill="1" applyBorder="1" applyAlignment="1">
      <alignment horizontal="right" vertical="top"/>
    </xf>
    <xf numFmtId="164" fontId="5" fillId="0" borderId="14" xfId="1" applyNumberFormat="1" applyFont="1" applyFill="1" applyBorder="1" applyAlignment="1">
      <alignment vertical="top"/>
    </xf>
    <xf numFmtId="0" fontId="5" fillId="0" borderId="18" xfId="0" applyFont="1" applyBorder="1" applyAlignment="1">
      <alignment vertical="top" wrapText="1"/>
    </xf>
    <xf numFmtId="0" fontId="0" fillId="0" borderId="18" xfId="0" applyBorder="1"/>
    <xf numFmtId="0" fontId="0" fillId="0" borderId="18" xfId="0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5" fillId="0" borderId="2" xfId="0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0" fillId="0" borderId="11" xfId="0" applyFont="1" applyFill="1" applyBorder="1"/>
    <xf numFmtId="0" fontId="5" fillId="0" borderId="9" xfId="0" applyFont="1" applyFill="1" applyBorder="1" applyAlignment="1">
      <alignment vertical="top" wrapText="1"/>
    </xf>
    <xf numFmtId="0" fontId="5" fillId="0" borderId="9" xfId="0" applyFont="1" applyFill="1" applyBorder="1" applyAlignment="1">
      <alignment vertical="top"/>
    </xf>
    <xf numFmtId="0" fontId="5" fillId="0" borderId="9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9" fontId="4" fillId="0" borderId="2" xfId="0" applyNumberFormat="1" applyFont="1" applyFill="1" applyBorder="1" applyAlignment="1">
      <alignment horizontal="center"/>
    </xf>
    <xf numFmtId="9" fontId="4" fillId="0" borderId="9" xfId="0" applyNumberFormat="1" applyFont="1" applyFill="1" applyBorder="1" applyAlignment="1">
      <alignment horizontal="center"/>
    </xf>
    <xf numFmtId="9" fontId="4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/>
    <xf numFmtId="0" fontId="5" fillId="0" borderId="18" xfId="0" applyFont="1" applyFill="1" applyBorder="1" applyAlignment="1">
      <alignment vertical="top" wrapText="1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5" fillId="0" borderId="8" xfId="0" applyFont="1" applyFill="1" applyBorder="1" applyAlignment="1">
      <alignment vertical="center" wrapText="1"/>
    </xf>
    <xf numFmtId="1" fontId="4" fillId="0" borderId="9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3" xfId="0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9" fontId="4" fillId="0" borderId="10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3" fontId="4" fillId="0" borderId="14" xfId="0" applyNumberFormat="1" applyFont="1" applyFill="1" applyBorder="1" applyAlignment="1">
      <alignment horizontal="center"/>
    </xf>
    <xf numFmtId="164" fontId="4" fillId="0" borderId="14" xfId="1" applyNumberFormat="1" applyFont="1" applyFill="1" applyBorder="1" applyAlignment="1">
      <alignment horizontal="center"/>
    </xf>
    <xf numFmtId="9" fontId="4" fillId="0" borderId="3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 wrapText="1"/>
    </xf>
    <xf numFmtId="3" fontId="4" fillId="0" borderId="2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0" fontId="5" fillId="0" borderId="25" xfId="0" applyFont="1" applyFill="1" applyBorder="1"/>
    <xf numFmtId="0" fontId="5" fillId="0" borderId="26" xfId="0" applyFont="1" applyFill="1" applyBorder="1" applyAlignment="1">
      <alignment vertical="top" wrapText="1"/>
    </xf>
    <xf numFmtId="0" fontId="4" fillId="0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8" xfId="0" applyFont="1" applyFill="1" applyBorder="1"/>
    <xf numFmtId="0" fontId="3" fillId="0" borderId="9" xfId="0" applyFont="1" applyFill="1" applyBorder="1"/>
    <xf numFmtId="0" fontId="5" fillId="0" borderId="9" xfId="0" applyFont="1" applyFill="1" applyBorder="1"/>
    <xf numFmtId="165" fontId="5" fillId="0" borderId="9" xfId="2" applyNumberFormat="1" applyFont="1" applyFill="1" applyBorder="1"/>
    <xf numFmtId="165" fontId="5" fillId="0" borderId="10" xfId="2" applyNumberFormat="1" applyFont="1" applyFill="1" applyBorder="1"/>
    <xf numFmtId="2" fontId="5" fillId="0" borderId="9" xfId="0" applyNumberFormat="1" applyFont="1" applyFill="1" applyBorder="1"/>
    <xf numFmtId="0" fontId="3" fillId="0" borderId="13" xfId="0" applyFont="1" applyFill="1" applyBorder="1"/>
    <xf numFmtId="0" fontId="3" fillId="0" borderId="14" xfId="0" applyFont="1" applyFill="1" applyBorder="1"/>
    <xf numFmtId="0" fontId="5" fillId="0" borderId="14" xfId="0" applyFont="1" applyFill="1" applyBorder="1"/>
    <xf numFmtId="2" fontId="5" fillId="0" borderId="14" xfId="0" applyNumberFormat="1" applyFont="1" applyFill="1" applyBorder="1"/>
    <xf numFmtId="165" fontId="5" fillId="0" borderId="14" xfId="2" applyNumberFormat="1" applyFont="1" applyFill="1" applyBorder="1"/>
    <xf numFmtId="165" fontId="5" fillId="0" borderId="15" xfId="2" applyNumberFormat="1" applyFont="1" applyFill="1" applyBorder="1"/>
    <xf numFmtId="0" fontId="5" fillId="2" borderId="1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9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left" vertical="top" wrapText="1"/>
    </xf>
    <xf numFmtId="0" fontId="5" fillId="0" borderId="18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164" fontId="5" fillId="0" borderId="8" xfId="1" applyNumberFormat="1" applyFont="1" applyFill="1" applyBorder="1" applyAlignment="1">
      <alignment horizontal="left" vertical="top" wrapText="1"/>
    </xf>
    <xf numFmtId="164" fontId="5" fillId="0" borderId="9" xfId="1" applyNumberFormat="1" applyFont="1" applyFill="1" applyBorder="1" applyAlignment="1">
      <alignment horizontal="center" wrapText="1"/>
    </xf>
    <xf numFmtId="164" fontId="5" fillId="0" borderId="10" xfId="1" applyNumberFormat="1" applyFont="1" applyFill="1" applyBorder="1" applyAlignment="1">
      <alignment horizontal="center" wrapText="1"/>
    </xf>
    <xf numFmtId="9" fontId="5" fillId="0" borderId="9" xfId="1" applyNumberFormat="1" applyFont="1" applyFill="1" applyBorder="1" applyAlignment="1">
      <alignment horizontal="center" wrapText="1"/>
    </xf>
    <xf numFmtId="9" fontId="5" fillId="0" borderId="10" xfId="1" applyNumberFormat="1" applyFont="1" applyFill="1" applyBorder="1" applyAlignment="1">
      <alignment horizontal="center" wrapText="1"/>
    </xf>
    <xf numFmtId="9" fontId="5" fillId="0" borderId="13" xfId="3" applyFont="1" applyFill="1" applyBorder="1" applyAlignment="1">
      <alignment horizontal="left" vertical="top" wrapText="1"/>
    </xf>
    <xf numFmtId="164" fontId="5" fillId="0" borderId="14" xfId="1" applyNumberFormat="1" applyFont="1" applyFill="1" applyBorder="1" applyAlignment="1">
      <alignment horizontal="center" vertical="top" wrapText="1"/>
    </xf>
    <xf numFmtId="164" fontId="5" fillId="0" borderId="15" xfId="1" applyNumberFormat="1" applyFont="1" applyFill="1" applyBorder="1" applyAlignment="1">
      <alignment horizontal="center" vertical="top" wrapText="1"/>
    </xf>
    <xf numFmtId="164" fontId="5" fillId="2" borderId="2" xfId="1" applyNumberFormat="1" applyFont="1" applyFill="1" applyBorder="1" applyAlignment="1">
      <alignment horizontal="center" vertical="top" wrapText="1"/>
    </xf>
    <xf numFmtId="164" fontId="5" fillId="2" borderId="3" xfId="1" applyNumberFormat="1" applyFont="1" applyFill="1" applyBorder="1" applyAlignment="1">
      <alignment horizontal="center" vertical="top" wrapText="1"/>
    </xf>
    <xf numFmtId="9" fontId="5" fillId="0" borderId="8" xfId="3" applyFont="1" applyFill="1" applyBorder="1" applyAlignment="1">
      <alignment horizontal="left" vertical="top" wrapText="1"/>
    </xf>
    <xf numFmtId="9" fontId="5" fillId="0" borderId="9" xfId="3" applyFont="1" applyFill="1" applyBorder="1" applyAlignment="1">
      <alignment horizontal="center" wrapText="1"/>
    </xf>
    <xf numFmtId="9" fontId="5" fillId="0" borderId="10" xfId="3" applyFont="1" applyFill="1" applyBorder="1" applyAlignment="1">
      <alignment horizontal="center" wrapText="1"/>
    </xf>
    <xf numFmtId="164" fontId="5" fillId="0" borderId="9" xfId="0" applyNumberFormat="1" applyFont="1" applyFill="1" applyBorder="1" applyAlignment="1">
      <alignment horizontal="center" wrapText="1"/>
    </xf>
    <xf numFmtId="164" fontId="5" fillId="0" borderId="10" xfId="0" applyNumberFormat="1" applyFont="1" applyFill="1" applyBorder="1" applyAlignment="1">
      <alignment horizontal="center" wrapText="1"/>
    </xf>
    <xf numFmtId="9" fontId="5" fillId="0" borderId="9" xfId="0" applyNumberFormat="1" applyFont="1" applyFill="1" applyBorder="1" applyAlignment="1">
      <alignment horizontal="center" wrapText="1"/>
    </xf>
    <xf numFmtId="9" fontId="5" fillId="0" borderId="10" xfId="0" applyNumberFormat="1" applyFont="1" applyFill="1" applyBorder="1" applyAlignment="1">
      <alignment horizontal="center" wrapText="1"/>
    </xf>
    <xf numFmtId="3" fontId="5" fillId="0" borderId="9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top" wrapText="1"/>
    </xf>
    <xf numFmtId="164" fontId="6" fillId="0" borderId="2" xfId="1" applyNumberFormat="1" applyFont="1" applyFill="1" applyBorder="1" applyAlignment="1">
      <alignment horizontal="center" vertical="top" wrapText="1"/>
    </xf>
    <xf numFmtId="164" fontId="6" fillId="0" borderId="3" xfId="1" applyNumberFormat="1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wrapText="1"/>
    </xf>
    <xf numFmtId="0" fontId="3" fillId="0" borderId="9" xfId="0" applyNumberFormat="1" applyFont="1" applyFill="1" applyBorder="1" applyAlignment="1">
      <alignment horizontal="right" wrapText="1"/>
    </xf>
    <xf numFmtId="165" fontId="5" fillId="0" borderId="9" xfId="2" applyNumberFormat="1" applyFont="1" applyFill="1" applyBorder="1" applyAlignment="1">
      <alignment horizontal="center"/>
    </xf>
    <xf numFmtId="9" fontId="5" fillId="0" borderId="9" xfId="3" applyFont="1" applyFill="1" applyBorder="1" applyAlignment="1">
      <alignment horizontal="center"/>
    </xf>
    <xf numFmtId="164" fontId="5" fillId="0" borderId="9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9" fontId="5" fillId="0" borderId="10" xfId="3" applyFont="1" applyFill="1" applyBorder="1" applyAlignment="1">
      <alignment horizontal="center"/>
    </xf>
    <xf numFmtId="0" fontId="3" fillId="0" borderId="13" xfId="0" applyFont="1" applyFill="1" applyBorder="1" applyAlignment="1">
      <alignment wrapText="1"/>
    </xf>
    <xf numFmtId="0" fontId="3" fillId="0" borderId="14" xfId="0" applyNumberFormat="1" applyFont="1" applyFill="1" applyBorder="1" applyAlignment="1">
      <alignment horizontal="right" wrapText="1"/>
    </xf>
    <xf numFmtId="165" fontId="5" fillId="0" borderId="14" xfId="2" applyNumberFormat="1" applyFont="1" applyFill="1" applyBorder="1" applyAlignment="1">
      <alignment horizontal="center"/>
    </xf>
    <xf numFmtId="9" fontId="5" fillId="0" borderId="14" xfId="3" applyFont="1" applyFill="1" applyBorder="1" applyAlignment="1">
      <alignment horizontal="center"/>
    </xf>
    <xf numFmtId="164" fontId="5" fillId="0" borderId="14" xfId="1" applyNumberFormat="1" applyFont="1" applyFill="1" applyBorder="1" applyAlignment="1">
      <alignment horizontal="center"/>
    </xf>
    <xf numFmtId="9" fontId="5" fillId="0" borderId="15" xfId="3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22" xfId="0" applyFont="1" applyFill="1" applyBorder="1" applyAlignment="1">
      <alignment horizontal="center" vertical="center" textRotation="90"/>
    </xf>
    <xf numFmtId="0" fontId="2" fillId="0" borderId="23" xfId="0" applyFont="1" applyFill="1" applyBorder="1" applyAlignment="1">
      <alignment horizontal="center" vertical="center" textRotation="90"/>
    </xf>
    <xf numFmtId="0" fontId="5" fillId="0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164" fontId="5" fillId="0" borderId="34" xfId="1" applyNumberFormat="1" applyFont="1" applyFill="1" applyBorder="1" applyAlignment="1">
      <alignment vertical="top"/>
    </xf>
    <xf numFmtId="164" fontId="5" fillId="0" borderId="35" xfId="1" applyNumberFormat="1" applyFont="1" applyFill="1" applyBorder="1" applyAlignment="1">
      <alignment vertical="top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"/>
  <sheetViews>
    <sheetView tabSelected="1" workbookViewId="0">
      <selection activeCell="A2" sqref="A2"/>
    </sheetView>
  </sheetViews>
  <sheetFormatPr defaultRowHeight="15" x14ac:dyDescent="0.25"/>
  <cols>
    <col min="1" max="1" width="7.85546875" customWidth="1"/>
    <col min="4" max="4" width="7.7109375" customWidth="1"/>
    <col min="5" max="5" width="3.42578125" customWidth="1"/>
    <col min="6" max="15" width="2.7109375" customWidth="1"/>
    <col min="16" max="16" width="14" customWidth="1"/>
    <col min="17" max="17" width="4.140625" customWidth="1"/>
    <col min="18" max="18" width="4" customWidth="1"/>
    <col min="19" max="19" width="5.42578125" customWidth="1"/>
    <col min="22" max="22" width="9" customWidth="1"/>
    <col min="24" max="24" width="4.140625" customWidth="1"/>
    <col min="25" max="25" width="5.85546875" customWidth="1"/>
    <col min="26" max="26" width="7.42578125" customWidth="1"/>
    <col min="27" max="27" width="6.5703125" customWidth="1"/>
    <col min="29" max="29" width="6" customWidth="1"/>
    <col min="30" max="30" width="4.7109375" customWidth="1"/>
    <col min="31" max="31" width="6.140625" customWidth="1"/>
  </cols>
  <sheetData>
    <row r="1" spans="1:32" x14ac:dyDescent="0.25">
      <c r="A1" s="178" t="s">
        <v>0</v>
      </c>
      <c r="B1" s="179"/>
      <c r="C1" s="179"/>
      <c r="D1" s="179"/>
      <c r="E1" s="180"/>
      <c r="F1" s="181" t="s">
        <v>1</v>
      </c>
      <c r="G1" s="182"/>
      <c r="H1" s="182"/>
      <c r="I1" s="182"/>
      <c r="J1" s="183"/>
      <c r="K1" s="184" t="s">
        <v>2</v>
      </c>
      <c r="L1" s="185"/>
      <c r="M1" s="185"/>
      <c r="N1" s="185"/>
      <c r="O1" s="186"/>
      <c r="P1" s="187" t="s">
        <v>3</v>
      </c>
      <c r="Q1" s="188"/>
      <c r="R1" s="188"/>
      <c r="S1" s="189"/>
      <c r="T1" s="190" t="s">
        <v>4</v>
      </c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2"/>
    </row>
    <row r="2" spans="1:32" s="14" customFormat="1" ht="255.75" thickBot="1" x14ac:dyDescent="0.3">
      <c r="A2" s="1" t="s">
        <v>5</v>
      </c>
      <c r="B2" s="2" t="s">
        <v>6</v>
      </c>
      <c r="C2" s="2" t="s">
        <v>7</v>
      </c>
      <c r="D2" s="2" t="s">
        <v>8</v>
      </c>
      <c r="E2" s="3" t="s">
        <v>9</v>
      </c>
      <c r="F2" s="4" t="s">
        <v>10</v>
      </c>
      <c r="G2" s="5" t="s">
        <v>11</v>
      </c>
      <c r="H2" s="5" t="s">
        <v>12</v>
      </c>
      <c r="I2" s="5" t="s">
        <v>13</v>
      </c>
      <c r="J2" s="6" t="s">
        <v>14</v>
      </c>
      <c r="K2" s="7" t="s">
        <v>15</v>
      </c>
      <c r="L2" s="8" t="s">
        <v>16</v>
      </c>
      <c r="M2" s="8" t="s">
        <v>17</v>
      </c>
      <c r="N2" s="8" t="s">
        <v>18</v>
      </c>
      <c r="O2" s="9" t="s">
        <v>19</v>
      </c>
      <c r="P2" s="10" t="s">
        <v>20</v>
      </c>
      <c r="Q2" s="11" t="s">
        <v>21</v>
      </c>
      <c r="R2" s="11" t="s">
        <v>22</v>
      </c>
      <c r="S2" s="12" t="s">
        <v>23</v>
      </c>
      <c r="T2" s="1" t="s">
        <v>24</v>
      </c>
      <c r="U2" s="2" t="s">
        <v>25</v>
      </c>
      <c r="V2" s="2" t="s">
        <v>26</v>
      </c>
      <c r="W2" s="2" t="s">
        <v>27</v>
      </c>
      <c r="X2" s="2" t="s">
        <v>28</v>
      </c>
      <c r="Y2" s="2" t="s">
        <v>29</v>
      </c>
      <c r="Z2" s="2" t="s">
        <v>30</v>
      </c>
      <c r="AA2" s="2" t="s">
        <v>31</v>
      </c>
      <c r="AB2" s="2" t="s">
        <v>32</v>
      </c>
      <c r="AC2" s="2" t="s">
        <v>33</v>
      </c>
      <c r="AD2" s="2" t="s">
        <v>14</v>
      </c>
      <c r="AE2" s="13" t="s">
        <v>34</v>
      </c>
      <c r="AF2" s="14" t="s">
        <v>35</v>
      </c>
    </row>
    <row r="3" spans="1:32" s="19" customFormat="1" x14ac:dyDescent="0.25">
      <c r="A3" s="15" t="s">
        <v>36</v>
      </c>
      <c r="B3" s="16"/>
      <c r="C3" s="16"/>
      <c r="D3" s="16"/>
      <c r="E3" s="17"/>
      <c r="F3" s="15"/>
      <c r="G3" s="16"/>
      <c r="H3" s="16"/>
      <c r="I3" s="16"/>
      <c r="J3" s="17"/>
      <c r="K3" s="15"/>
      <c r="L3" s="16"/>
      <c r="M3" s="16"/>
      <c r="N3" s="16"/>
      <c r="O3" s="18"/>
      <c r="P3" s="15"/>
      <c r="Q3" s="16"/>
      <c r="R3" s="16"/>
      <c r="S3" s="17"/>
      <c r="T3" s="15"/>
      <c r="U3" s="16"/>
      <c r="V3" s="16"/>
      <c r="W3" s="16"/>
      <c r="X3" s="16"/>
      <c r="Y3" s="16"/>
      <c r="Z3" s="16"/>
      <c r="AA3" s="16"/>
      <c r="AB3" s="16"/>
      <c r="AC3" s="16"/>
      <c r="AD3" s="16"/>
      <c r="AE3" s="17"/>
    </row>
    <row r="4" spans="1:32" x14ac:dyDescent="0.25">
      <c r="A4" s="20">
        <v>42403</v>
      </c>
      <c r="B4" s="21" t="s">
        <v>37</v>
      </c>
      <c r="C4" s="21" t="s">
        <v>38</v>
      </c>
      <c r="D4" s="21" t="s">
        <v>39</v>
      </c>
      <c r="E4" s="22">
        <v>5</v>
      </c>
      <c r="F4" s="23">
        <v>3</v>
      </c>
      <c r="G4" s="21">
        <v>1</v>
      </c>
      <c r="H4" s="21">
        <v>0</v>
      </c>
      <c r="I4" s="21">
        <v>0</v>
      </c>
      <c r="J4" s="22">
        <v>2</v>
      </c>
      <c r="K4" s="23">
        <v>1</v>
      </c>
      <c r="L4" s="21">
        <v>0</v>
      </c>
      <c r="M4" s="21">
        <v>0</v>
      </c>
      <c r="N4" s="21">
        <v>0</v>
      </c>
      <c r="O4" s="24">
        <v>0</v>
      </c>
      <c r="P4" s="23" t="s">
        <v>40</v>
      </c>
      <c r="Q4" s="21">
        <v>2</v>
      </c>
      <c r="R4" s="21">
        <v>1</v>
      </c>
      <c r="S4" s="22">
        <v>3</v>
      </c>
      <c r="T4" s="25"/>
      <c r="U4" s="26">
        <v>3000</v>
      </c>
      <c r="V4" s="26">
        <v>30</v>
      </c>
      <c r="W4" s="26">
        <v>200</v>
      </c>
      <c r="X4" s="26">
        <v>50</v>
      </c>
      <c r="Y4" s="26">
        <v>2500</v>
      </c>
      <c r="Z4" s="26"/>
      <c r="AA4" s="26"/>
      <c r="AB4" s="26">
        <v>100</v>
      </c>
      <c r="AC4" s="26">
        <v>200</v>
      </c>
      <c r="AD4" s="26">
        <v>650</v>
      </c>
      <c r="AE4" s="27">
        <v>1200</v>
      </c>
    </row>
    <row r="5" spans="1:32" ht="72" x14ac:dyDescent="0.25">
      <c r="A5" s="28">
        <v>42403</v>
      </c>
      <c r="B5" s="29" t="s">
        <v>41</v>
      </c>
      <c r="C5" s="29" t="s">
        <v>42</v>
      </c>
      <c r="D5" s="29" t="s">
        <v>43</v>
      </c>
      <c r="E5" s="30">
        <v>2</v>
      </c>
      <c r="F5" s="31">
        <v>2</v>
      </c>
      <c r="G5" s="29">
        <v>2</v>
      </c>
      <c r="H5" s="29">
        <v>2</v>
      </c>
      <c r="I5" s="29">
        <v>3</v>
      </c>
      <c r="J5" s="30">
        <v>0</v>
      </c>
      <c r="K5" s="31">
        <v>0</v>
      </c>
      <c r="L5" s="29">
        <v>1</v>
      </c>
      <c r="M5" s="29">
        <v>0</v>
      </c>
      <c r="N5" s="29">
        <v>0</v>
      </c>
      <c r="O5" s="32">
        <v>0</v>
      </c>
      <c r="P5" s="31" t="s">
        <v>44</v>
      </c>
      <c r="Q5" s="29">
        <v>3</v>
      </c>
      <c r="R5" s="29">
        <v>2</v>
      </c>
      <c r="S5" s="30">
        <v>2</v>
      </c>
      <c r="T5" s="25" t="s">
        <v>45</v>
      </c>
      <c r="U5" s="26"/>
      <c r="V5" s="26"/>
      <c r="W5" s="26" t="s">
        <v>46</v>
      </c>
      <c r="X5" s="26"/>
      <c r="Y5" s="26"/>
      <c r="Z5" s="26"/>
      <c r="AA5" s="26" t="s">
        <v>47</v>
      </c>
      <c r="AB5" s="26">
        <v>0</v>
      </c>
      <c r="AC5" s="26" t="s">
        <v>48</v>
      </c>
      <c r="AD5" s="26">
        <v>0</v>
      </c>
      <c r="AE5" s="27" t="s">
        <v>47</v>
      </c>
    </row>
    <row r="6" spans="1:32" ht="24" x14ac:dyDescent="0.25">
      <c r="A6" s="28">
        <v>42403</v>
      </c>
      <c r="B6" s="29" t="s">
        <v>49</v>
      </c>
      <c r="C6" s="29" t="s">
        <v>42</v>
      </c>
      <c r="D6" s="29" t="s">
        <v>50</v>
      </c>
      <c r="E6" s="30">
        <v>3</v>
      </c>
      <c r="F6" s="31">
        <v>3</v>
      </c>
      <c r="G6" s="29">
        <v>2</v>
      </c>
      <c r="H6" s="29">
        <v>0</v>
      </c>
      <c r="I6" s="29">
        <v>1</v>
      </c>
      <c r="J6" s="30">
        <v>0</v>
      </c>
      <c r="K6" s="31">
        <v>0</v>
      </c>
      <c r="L6" s="29">
        <v>0</v>
      </c>
      <c r="M6" s="29">
        <v>0</v>
      </c>
      <c r="N6" s="29">
        <v>1</v>
      </c>
      <c r="O6" s="32">
        <v>0</v>
      </c>
      <c r="P6" s="31" t="s">
        <v>51</v>
      </c>
      <c r="Q6" s="29">
        <v>5</v>
      </c>
      <c r="R6" s="29">
        <v>2</v>
      </c>
      <c r="S6" s="30">
        <v>3</v>
      </c>
      <c r="T6" s="25"/>
      <c r="U6" s="26" t="s">
        <v>52</v>
      </c>
      <c r="V6" s="26" t="s">
        <v>53</v>
      </c>
      <c r="W6" s="26" t="s">
        <v>54</v>
      </c>
      <c r="X6" s="26">
        <v>0</v>
      </c>
      <c r="Y6" s="26"/>
      <c r="Z6" s="26" t="s">
        <v>55</v>
      </c>
      <c r="AA6" s="26"/>
      <c r="AB6" s="26" t="s">
        <v>56</v>
      </c>
      <c r="AC6" s="26">
        <v>0</v>
      </c>
      <c r="AD6" s="26">
        <v>0</v>
      </c>
      <c r="AE6" s="27" t="s">
        <v>57</v>
      </c>
    </row>
    <row r="7" spans="1:32" x14ac:dyDescent="0.25">
      <c r="A7" s="31"/>
      <c r="B7" s="29"/>
      <c r="C7" s="29"/>
      <c r="D7" s="29"/>
      <c r="E7" s="30"/>
      <c r="F7" s="31"/>
      <c r="G7" s="29"/>
      <c r="H7" s="29"/>
      <c r="I7" s="29"/>
      <c r="J7" s="30"/>
      <c r="K7" s="31"/>
      <c r="L7" s="29"/>
      <c r="M7" s="29"/>
      <c r="N7" s="29"/>
      <c r="O7" s="32"/>
      <c r="P7" s="31"/>
      <c r="Q7" s="29"/>
      <c r="R7" s="29"/>
      <c r="S7" s="30"/>
      <c r="T7" s="25"/>
      <c r="U7" s="26"/>
      <c r="V7" s="26"/>
      <c r="W7" s="26"/>
      <c r="X7" s="26"/>
      <c r="Y7" s="26"/>
      <c r="Z7" s="26"/>
      <c r="AA7" s="26"/>
      <c r="AB7" s="26"/>
      <c r="AC7" s="26"/>
      <c r="AD7" s="26"/>
      <c r="AE7" s="27"/>
    </row>
    <row r="8" spans="1:32" x14ac:dyDescent="0.25">
      <c r="A8" s="31"/>
      <c r="B8" s="29"/>
      <c r="C8" s="29"/>
      <c r="D8" s="29"/>
      <c r="E8" s="30"/>
      <c r="F8" s="31"/>
      <c r="G8" s="29"/>
      <c r="H8" s="29"/>
      <c r="I8" s="29"/>
      <c r="J8" s="30"/>
      <c r="K8" s="31"/>
      <c r="L8" s="29"/>
      <c r="M8" s="29"/>
      <c r="N8" s="29"/>
      <c r="O8" s="32"/>
      <c r="P8" s="31"/>
      <c r="Q8" s="29"/>
      <c r="R8" s="29"/>
      <c r="S8" s="30"/>
      <c r="T8" s="25"/>
      <c r="U8" s="26"/>
      <c r="V8" s="26"/>
      <c r="W8" s="26"/>
      <c r="X8" s="26"/>
      <c r="Y8" s="26"/>
      <c r="Z8" s="26"/>
      <c r="AA8" s="26"/>
      <c r="AB8" s="26"/>
      <c r="AC8" s="26"/>
      <c r="AD8" s="26"/>
      <c r="AE8" s="27"/>
    </row>
    <row r="9" spans="1:32" x14ac:dyDescent="0.25">
      <c r="A9" s="33" t="s">
        <v>58</v>
      </c>
      <c r="B9" s="29"/>
      <c r="C9" s="29"/>
      <c r="D9" s="29"/>
      <c r="E9" s="30"/>
      <c r="F9" s="31"/>
      <c r="G9" s="29"/>
      <c r="H9" s="29"/>
      <c r="I9" s="29"/>
      <c r="J9" s="30"/>
      <c r="K9" s="31"/>
      <c r="L9" s="29"/>
      <c r="M9" s="29"/>
      <c r="N9" s="29"/>
      <c r="O9" s="32"/>
      <c r="P9" s="31"/>
      <c r="Q9" s="29"/>
      <c r="R9" s="29"/>
      <c r="S9" s="30"/>
      <c r="T9" s="25"/>
      <c r="U9" s="26"/>
      <c r="V9" s="26"/>
      <c r="W9" s="26"/>
      <c r="X9" s="26"/>
      <c r="Y9" s="26"/>
      <c r="Z9" s="26"/>
      <c r="AA9" s="26"/>
      <c r="AB9" s="26"/>
      <c r="AC9" s="26"/>
      <c r="AD9" s="26"/>
      <c r="AE9" s="27"/>
    </row>
    <row r="10" spans="1:32" ht="36" x14ac:dyDescent="0.25">
      <c r="A10" s="28">
        <v>42403</v>
      </c>
      <c r="B10" s="29" t="s">
        <v>49</v>
      </c>
      <c r="C10" s="29" t="s">
        <v>42</v>
      </c>
      <c r="D10" s="29" t="s">
        <v>59</v>
      </c>
      <c r="E10" s="30">
        <v>3</v>
      </c>
      <c r="F10" s="31">
        <v>3</v>
      </c>
      <c r="G10" s="29">
        <v>0</v>
      </c>
      <c r="H10" s="29">
        <v>0</v>
      </c>
      <c r="I10" s="29">
        <v>0</v>
      </c>
      <c r="J10" s="30">
        <v>0</v>
      </c>
      <c r="K10" s="31">
        <v>0</v>
      </c>
      <c r="L10" s="29">
        <v>0</v>
      </c>
      <c r="M10" s="29">
        <v>0</v>
      </c>
      <c r="N10" s="29">
        <v>0</v>
      </c>
      <c r="O10" s="32">
        <v>1</v>
      </c>
      <c r="P10" s="31" t="s">
        <v>60</v>
      </c>
      <c r="Q10" s="29">
        <v>3</v>
      </c>
      <c r="R10" s="29">
        <v>2</v>
      </c>
      <c r="S10" s="30">
        <v>3</v>
      </c>
      <c r="T10" s="25"/>
      <c r="U10" s="26" t="s">
        <v>61</v>
      </c>
      <c r="V10" s="26" t="s">
        <v>53</v>
      </c>
      <c r="W10" s="26" t="s">
        <v>62</v>
      </c>
      <c r="X10" s="26" t="s">
        <v>62</v>
      </c>
      <c r="Y10" s="26"/>
      <c r="Z10" s="26" t="s">
        <v>63</v>
      </c>
      <c r="AA10" s="26"/>
      <c r="AB10" s="26" t="s">
        <v>64</v>
      </c>
      <c r="AC10" s="26">
        <v>0</v>
      </c>
      <c r="AD10" s="26">
        <v>0</v>
      </c>
      <c r="AE10" s="27" t="s">
        <v>65</v>
      </c>
    </row>
    <row r="11" spans="1:32" x14ac:dyDescent="0.25">
      <c r="A11" s="31"/>
      <c r="B11" s="29"/>
      <c r="C11" s="29"/>
      <c r="D11" s="29"/>
      <c r="E11" s="30"/>
      <c r="F11" s="31"/>
      <c r="G11" s="29"/>
      <c r="H11" s="29"/>
      <c r="I11" s="29"/>
      <c r="J11" s="30"/>
      <c r="K11" s="31"/>
      <c r="L11" s="29"/>
      <c r="M11" s="29"/>
      <c r="N11" s="29"/>
      <c r="O11" s="32"/>
      <c r="P11" s="31"/>
      <c r="Q11" s="29"/>
      <c r="R11" s="29"/>
      <c r="S11" s="30"/>
      <c r="T11" s="2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7"/>
    </row>
    <row r="12" spans="1:32" x14ac:dyDescent="0.25">
      <c r="A12" s="33" t="s">
        <v>66</v>
      </c>
      <c r="B12" s="29"/>
      <c r="C12" s="29"/>
      <c r="D12" s="29"/>
      <c r="E12" s="30"/>
      <c r="F12" s="31"/>
      <c r="G12" s="29"/>
      <c r="H12" s="29"/>
      <c r="I12" s="29"/>
      <c r="J12" s="30"/>
      <c r="K12" s="31"/>
      <c r="L12" s="29"/>
      <c r="M12" s="29"/>
      <c r="N12" s="29"/>
      <c r="O12" s="32"/>
      <c r="P12" s="31"/>
      <c r="Q12" s="29"/>
      <c r="R12" s="29"/>
      <c r="S12" s="30"/>
      <c r="T12" s="25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7"/>
    </row>
    <row r="13" spans="1:32" x14ac:dyDescent="0.25">
      <c r="A13" s="31"/>
      <c r="B13" s="29"/>
      <c r="C13" s="29"/>
      <c r="D13" s="29"/>
      <c r="E13" s="30"/>
      <c r="F13" s="31"/>
      <c r="G13" s="29"/>
      <c r="H13" s="29"/>
      <c r="I13" s="29"/>
      <c r="J13" s="30"/>
      <c r="K13" s="31"/>
      <c r="L13" s="29"/>
      <c r="M13" s="29"/>
      <c r="N13" s="29"/>
      <c r="O13" s="32"/>
      <c r="P13" s="31"/>
      <c r="Q13" s="29"/>
      <c r="R13" s="29"/>
      <c r="S13" s="30"/>
      <c r="T13" s="25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7"/>
    </row>
    <row r="14" spans="1:32" ht="15.75" thickBot="1" x14ac:dyDescent="0.3">
      <c r="A14" s="34"/>
      <c r="B14" s="35"/>
      <c r="C14" s="35"/>
      <c r="D14" s="35"/>
      <c r="E14" s="36"/>
      <c r="F14" s="34"/>
      <c r="G14" s="35"/>
      <c r="H14" s="35"/>
      <c r="I14" s="35"/>
      <c r="J14" s="36"/>
      <c r="K14" s="34"/>
      <c r="L14" s="35"/>
      <c r="M14" s="35"/>
      <c r="N14" s="35"/>
      <c r="O14" s="37"/>
      <c r="P14" s="34"/>
      <c r="Q14" s="35"/>
      <c r="R14" s="35"/>
      <c r="S14" s="36"/>
      <c r="T14" s="38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40"/>
    </row>
  </sheetData>
  <mergeCells count="5">
    <mergeCell ref="A1:E1"/>
    <mergeCell ref="F1:J1"/>
    <mergeCell ref="K1:O1"/>
    <mergeCell ref="P1:S1"/>
    <mergeCell ref="T1:A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"/>
  <sheetViews>
    <sheetView workbookViewId="0">
      <selection activeCell="R1" sqref="R1"/>
    </sheetView>
  </sheetViews>
  <sheetFormatPr defaultRowHeight="15" x14ac:dyDescent="0.25"/>
  <sheetData>
    <row r="1" spans="1:15" ht="153" x14ac:dyDescent="0.25">
      <c r="A1" s="193" t="s">
        <v>67</v>
      </c>
      <c r="B1" s="194"/>
      <c r="C1" s="41" t="s">
        <v>68</v>
      </c>
      <c r="D1" s="41" t="s">
        <v>24</v>
      </c>
      <c r="E1" s="41" t="s">
        <v>25</v>
      </c>
      <c r="F1" s="41" t="s">
        <v>69</v>
      </c>
      <c r="G1" s="41" t="s">
        <v>27</v>
      </c>
      <c r="H1" s="41" t="s">
        <v>28</v>
      </c>
      <c r="I1" s="41" t="s">
        <v>31</v>
      </c>
      <c r="J1" s="41" t="s">
        <v>29</v>
      </c>
      <c r="K1" s="41" t="s">
        <v>70</v>
      </c>
      <c r="L1" s="41" t="s">
        <v>26</v>
      </c>
      <c r="M1" s="41" t="s">
        <v>32</v>
      </c>
      <c r="N1" s="41" t="s">
        <v>33</v>
      </c>
      <c r="O1" s="216" t="s">
        <v>34</v>
      </c>
    </row>
    <row r="2" spans="1:15" ht="25.5" x14ac:dyDescent="0.25">
      <c r="A2" s="211" t="s">
        <v>71</v>
      </c>
      <c r="B2" s="43"/>
      <c r="C2" s="44">
        <v>330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217"/>
    </row>
    <row r="3" spans="1:15" ht="25.5" x14ac:dyDescent="0.25">
      <c r="A3" s="213"/>
      <c r="B3" s="210" t="s">
        <v>72</v>
      </c>
      <c r="C3" s="44"/>
      <c r="D3" s="44">
        <v>99000</v>
      </c>
      <c r="E3" s="44">
        <v>33000</v>
      </c>
      <c r="F3" s="44">
        <v>0</v>
      </c>
      <c r="G3" s="44">
        <v>6600</v>
      </c>
      <c r="H3" s="44">
        <v>3300</v>
      </c>
      <c r="I3" s="44">
        <v>1650</v>
      </c>
      <c r="J3" s="44">
        <v>13200</v>
      </c>
      <c r="K3" s="44">
        <v>1650</v>
      </c>
      <c r="L3" s="44">
        <v>8250</v>
      </c>
      <c r="M3" s="44">
        <v>9900</v>
      </c>
      <c r="N3" s="44">
        <v>3300</v>
      </c>
      <c r="O3" s="217">
        <v>3960</v>
      </c>
    </row>
    <row r="4" spans="1:15" ht="38.25" x14ac:dyDescent="0.25">
      <c r="A4" s="212"/>
      <c r="B4" s="43" t="s">
        <v>73</v>
      </c>
      <c r="C4" s="45"/>
      <c r="D4" s="44">
        <v>300</v>
      </c>
      <c r="E4" s="44">
        <v>100</v>
      </c>
      <c r="F4" s="44">
        <v>0</v>
      </c>
      <c r="G4" s="44">
        <v>20</v>
      </c>
      <c r="H4" s="44">
        <v>10</v>
      </c>
      <c r="I4" s="44">
        <v>5</v>
      </c>
      <c r="J4" s="44">
        <v>40</v>
      </c>
      <c r="K4" s="44">
        <v>5</v>
      </c>
      <c r="L4" s="44">
        <v>25</v>
      </c>
      <c r="M4" s="44">
        <v>30</v>
      </c>
      <c r="N4" s="44">
        <v>10</v>
      </c>
      <c r="O4" s="217">
        <v>12</v>
      </c>
    </row>
    <row r="5" spans="1:15" ht="25.5" x14ac:dyDescent="0.25">
      <c r="A5" s="211" t="s">
        <v>74</v>
      </c>
      <c r="B5" s="43"/>
      <c r="C5" s="44">
        <v>200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217"/>
    </row>
    <row r="6" spans="1:15" ht="25.5" x14ac:dyDescent="0.25">
      <c r="A6" s="213"/>
      <c r="B6" s="210" t="s">
        <v>72</v>
      </c>
      <c r="C6" s="44"/>
      <c r="D6" s="44">
        <v>24000</v>
      </c>
      <c r="E6" s="44">
        <v>18000</v>
      </c>
      <c r="F6" s="44">
        <v>3000</v>
      </c>
      <c r="G6" s="44">
        <v>2000</v>
      </c>
      <c r="H6" s="44">
        <v>4200</v>
      </c>
      <c r="I6" s="44">
        <v>1200</v>
      </c>
      <c r="J6" s="44">
        <v>4000</v>
      </c>
      <c r="K6" s="44">
        <v>3000</v>
      </c>
      <c r="L6" s="44">
        <v>5000</v>
      </c>
      <c r="M6" s="44">
        <v>4000</v>
      </c>
      <c r="N6" s="44">
        <v>1400</v>
      </c>
      <c r="O6" s="217">
        <v>1200</v>
      </c>
    </row>
    <row r="7" spans="1:15" ht="39" thickBot="1" x14ac:dyDescent="0.3">
      <c r="A7" s="215"/>
      <c r="B7" s="214" t="s">
        <v>75</v>
      </c>
      <c r="C7" s="46"/>
      <c r="D7" s="47">
        <v>120</v>
      </c>
      <c r="E7" s="47">
        <v>90</v>
      </c>
      <c r="F7" s="47">
        <v>15</v>
      </c>
      <c r="G7" s="47">
        <v>10</v>
      </c>
      <c r="H7" s="47">
        <v>21</v>
      </c>
      <c r="I7" s="47">
        <v>6</v>
      </c>
      <c r="J7" s="47">
        <v>20</v>
      </c>
      <c r="K7" s="47">
        <v>15</v>
      </c>
      <c r="L7" s="47">
        <v>25</v>
      </c>
      <c r="M7" s="47">
        <v>20</v>
      </c>
      <c r="N7" s="47">
        <v>7</v>
      </c>
      <c r="O7" s="218">
        <v>6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workbookViewId="0"/>
  </sheetViews>
  <sheetFormatPr defaultRowHeight="15" x14ac:dyDescent="0.25"/>
  <sheetData>
    <row r="1" spans="1:8" ht="26.25" thickBot="1" x14ac:dyDescent="0.3">
      <c r="A1" s="21"/>
      <c r="B1" s="48" t="s">
        <v>76</v>
      </c>
      <c r="C1" s="49"/>
      <c r="D1" s="50">
        <v>1</v>
      </c>
      <c r="E1" s="50">
        <v>2</v>
      </c>
      <c r="F1" s="50">
        <v>3</v>
      </c>
      <c r="G1" s="50">
        <v>4</v>
      </c>
      <c r="H1" s="50">
        <v>5</v>
      </c>
    </row>
    <row r="2" spans="1:8" ht="38.25" x14ac:dyDescent="0.25">
      <c r="A2" s="24"/>
      <c r="B2" s="200" t="s">
        <v>77</v>
      </c>
      <c r="C2" s="51" t="s">
        <v>78</v>
      </c>
      <c r="D2" s="52" t="s">
        <v>40</v>
      </c>
      <c r="E2" s="53"/>
      <c r="F2" s="54" t="s">
        <v>60</v>
      </c>
      <c r="G2" s="53"/>
      <c r="H2" s="55" t="s">
        <v>79</v>
      </c>
    </row>
    <row r="3" spans="1:8" ht="38.25" x14ac:dyDescent="0.25">
      <c r="A3" s="24"/>
      <c r="B3" s="201"/>
      <c r="C3" s="56" t="s">
        <v>80</v>
      </c>
      <c r="D3" s="56" t="s">
        <v>36</v>
      </c>
      <c r="E3" s="57"/>
      <c r="F3" s="56" t="s">
        <v>81</v>
      </c>
      <c r="G3" s="57"/>
      <c r="H3" s="58" t="s">
        <v>82</v>
      </c>
    </row>
    <row r="4" spans="1:8" ht="38.25" x14ac:dyDescent="0.25">
      <c r="A4" s="59"/>
      <c r="B4" s="201"/>
      <c r="C4" s="60" t="s">
        <v>83</v>
      </c>
      <c r="D4" s="61" t="s">
        <v>84</v>
      </c>
      <c r="E4" s="61"/>
      <c r="F4" s="60" t="s">
        <v>85</v>
      </c>
      <c r="G4" s="61"/>
      <c r="H4" s="58" t="s">
        <v>86</v>
      </c>
    </row>
    <row r="5" spans="1:8" ht="63.75" x14ac:dyDescent="0.25">
      <c r="A5" s="59"/>
      <c r="B5" s="201"/>
      <c r="C5" s="60" t="s">
        <v>87</v>
      </c>
      <c r="D5" s="62" t="s">
        <v>88</v>
      </c>
      <c r="E5" s="62"/>
      <c r="F5" s="62" t="s">
        <v>38</v>
      </c>
      <c r="G5" s="62"/>
      <c r="H5" s="63" t="s">
        <v>38</v>
      </c>
    </row>
    <row r="6" spans="1:8" ht="25.5" x14ac:dyDescent="0.25">
      <c r="A6" s="59"/>
      <c r="B6" s="201"/>
      <c r="C6" s="60" t="s">
        <v>89</v>
      </c>
      <c r="D6" s="64">
        <v>2012</v>
      </c>
      <c r="E6" s="64"/>
      <c r="F6" s="64">
        <v>1991</v>
      </c>
      <c r="G6" s="64"/>
      <c r="H6" s="65">
        <v>2000</v>
      </c>
    </row>
    <row r="7" spans="1:8" ht="128.25" thickBot="1" x14ac:dyDescent="0.3">
      <c r="A7" s="59"/>
      <c r="B7" s="202"/>
      <c r="C7" s="66" t="s">
        <v>90</v>
      </c>
      <c r="D7" s="67">
        <v>4</v>
      </c>
      <c r="E7" s="67"/>
      <c r="F7" s="67">
        <v>2</v>
      </c>
      <c r="G7" s="67"/>
      <c r="H7" s="68">
        <v>5</v>
      </c>
    </row>
    <row r="8" spans="1:8" x14ac:dyDescent="0.25">
      <c r="A8" s="59"/>
      <c r="B8" s="197" t="s">
        <v>91</v>
      </c>
      <c r="C8" s="54" t="s">
        <v>92</v>
      </c>
      <c r="D8" s="69">
        <v>10</v>
      </c>
      <c r="E8" s="69"/>
      <c r="F8" s="69">
        <v>25</v>
      </c>
      <c r="G8" s="69"/>
      <c r="H8" s="70" t="s">
        <v>93</v>
      </c>
    </row>
    <row r="9" spans="1:8" ht="38.25" x14ac:dyDescent="0.25">
      <c r="A9" s="59"/>
      <c r="B9" s="198"/>
      <c r="C9" s="60" t="s">
        <v>94</v>
      </c>
      <c r="D9" s="64">
        <v>2044</v>
      </c>
      <c r="E9" s="64"/>
      <c r="F9" s="64">
        <v>7300</v>
      </c>
      <c r="G9" s="64"/>
      <c r="H9" s="65" t="s">
        <v>93</v>
      </c>
    </row>
    <row r="10" spans="1:8" ht="15.75" thickBot="1" x14ac:dyDescent="0.3">
      <c r="A10" s="59"/>
      <c r="B10" s="199"/>
      <c r="C10" s="66" t="s">
        <v>95</v>
      </c>
      <c r="D10" s="67">
        <v>56</v>
      </c>
      <c r="E10" s="67"/>
      <c r="F10" s="67">
        <v>80</v>
      </c>
      <c r="G10" s="67"/>
      <c r="H10" s="68" t="s">
        <v>93</v>
      </c>
    </row>
    <row r="11" spans="1:8" ht="38.25" x14ac:dyDescent="0.25">
      <c r="A11" s="59"/>
      <c r="B11" s="197" t="s">
        <v>96</v>
      </c>
      <c r="C11" s="54" t="s">
        <v>97</v>
      </c>
      <c r="D11" s="71">
        <v>0.8</v>
      </c>
      <c r="E11" s="69"/>
      <c r="F11" s="71">
        <v>0</v>
      </c>
      <c r="G11" s="69"/>
      <c r="H11" s="70" t="s">
        <v>93</v>
      </c>
    </row>
    <row r="12" spans="1:8" ht="63.75" x14ac:dyDescent="0.25">
      <c r="A12" s="59"/>
      <c r="B12" s="198"/>
      <c r="C12" s="60" t="s">
        <v>98</v>
      </c>
      <c r="D12" s="72">
        <v>0.35</v>
      </c>
      <c r="E12" s="64"/>
      <c r="F12" s="72"/>
      <c r="G12" s="64"/>
      <c r="H12" s="65" t="s">
        <v>93</v>
      </c>
    </row>
    <row r="13" spans="1:8" ht="25.5" x14ac:dyDescent="0.25">
      <c r="A13" s="59"/>
      <c r="B13" s="198"/>
      <c r="C13" s="60" t="s">
        <v>99</v>
      </c>
      <c r="D13" s="72">
        <v>0</v>
      </c>
      <c r="E13" s="64"/>
      <c r="F13" s="72">
        <v>0.1</v>
      </c>
      <c r="G13" s="64"/>
      <c r="H13" s="65" t="s">
        <v>93</v>
      </c>
    </row>
    <row r="14" spans="1:8" ht="51" x14ac:dyDescent="0.25">
      <c r="A14" s="59"/>
      <c r="B14" s="198"/>
      <c r="C14" s="60" t="s">
        <v>100</v>
      </c>
      <c r="D14" s="64"/>
      <c r="E14" s="64"/>
      <c r="F14" s="72">
        <v>0.15</v>
      </c>
      <c r="G14" s="64"/>
      <c r="H14" s="65" t="s">
        <v>93</v>
      </c>
    </row>
    <row r="15" spans="1:8" ht="25.5" x14ac:dyDescent="0.25">
      <c r="A15" s="59"/>
      <c r="B15" s="198"/>
      <c r="C15" s="60" t="s">
        <v>101</v>
      </c>
      <c r="D15" s="72">
        <v>0.1</v>
      </c>
      <c r="E15" s="64"/>
      <c r="F15" s="72">
        <v>0</v>
      </c>
      <c r="G15" s="64"/>
      <c r="H15" s="65" t="s">
        <v>93</v>
      </c>
    </row>
    <row r="16" spans="1:8" ht="51" x14ac:dyDescent="0.25">
      <c r="A16" s="59"/>
      <c r="B16" s="198"/>
      <c r="C16" s="60" t="s">
        <v>102</v>
      </c>
      <c r="D16" s="72">
        <v>0.15</v>
      </c>
      <c r="E16" s="64"/>
      <c r="F16" s="64"/>
      <c r="G16" s="64"/>
      <c r="H16" s="65" t="s">
        <v>93</v>
      </c>
    </row>
    <row r="17" spans="1:8" ht="26.25" thickBot="1" x14ac:dyDescent="0.3">
      <c r="A17" s="59"/>
      <c r="B17" s="199"/>
      <c r="C17" s="66" t="s">
        <v>103</v>
      </c>
      <c r="D17" s="73">
        <v>0.1</v>
      </c>
      <c r="E17" s="67"/>
      <c r="F17" s="73">
        <v>0.9</v>
      </c>
      <c r="G17" s="67"/>
      <c r="H17" s="68" t="s">
        <v>93</v>
      </c>
    </row>
    <row r="18" spans="1:8" ht="51" x14ac:dyDescent="0.25">
      <c r="A18" s="59"/>
      <c r="B18" s="197" t="s">
        <v>104</v>
      </c>
      <c r="C18" s="54" t="s">
        <v>105</v>
      </c>
      <c r="D18" s="71">
        <v>0.95</v>
      </c>
      <c r="E18" s="69"/>
      <c r="F18" s="71">
        <v>0.6</v>
      </c>
      <c r="G18" s="69"/>
      <c r="H18" s="70" t="s">
        <v>93</v>
      </c>
    </row>
    <row r="19" spans="1:8" ht="64.5" thickBot="1" x14ac:dyDescent="0.3">
      <c r="A19" s="59"/>
      <c r="B19" s="199"/>
      <c r="C19" s="66" t="s">
        <v>106</v>
      </c>
      <c r="D19" s="73">
        <v>0.8</v>
      </c>
      <c r="E19" s="67"/>
      <c r="F19" s="73">
        <v>0.2</v>
      </c>
      <c r="G19" s="67"/>
      <c r="H19" s="68" t="s">
        <v>93</v>
      </c>
    </row>
    <row r="20" spans="1:8" x14ac:dyDescent="0.25">
      <c r="A20" s="59"/>
      <c r="B20" s="197" t="s">
        <v>107</v>
      </c>
      <c r="C20" s="54" t="s">
        <v>108</v>
      </c>
      <c r="D20" s="69">
        <v>4</v>
      </c>
      <c r="E20" s="69"/>
      <c r="F20" s="69">
        <v>1</v>
      </c>
      <c r="G20" s="69"/>
      <c r="H20" s="70">
        <v>1</v>
      </c>
    </row>
    <row r="21" spans="1:8" x14ac:dyDescent="0.25">
      <c r="A21" s="59"/>
      <c r="B21" s="198"/>
      <c r="C21" s="60" t="s">
        <v>109</v>
      </c>
      <c r="D21" s="64">
        <v>8</v>
      </c>
      <c r="E21" s="64"/>
      <c r="F21" s="64">
        <v>1</v>
      </c>
      <c r="G21" s="64"/>
      <c r="H21" s="65">
        <v>0</v>
      </c>
    </row>
    <row r="22" spans="1:8" ht="38.25" x14ac:dyDescent="0.25">
      <c r="A22" s="59"/>
      <c r="B22" s="198"/>
      <c r="C22" s="60" t="s">
        <v>110</v>
      </c>
      <c r="D22" s="64">
        <v>25</v>
      </c>
      <c r="E22" s="64"/>
      <c r="F22" s="64">
        <v>10</v>
      </c>
      <c r="G22" s="64"/>
      <c r="H22" s="65">
        <v>4</v>
      </c>
    </row>
    <row r="23" spans="1:8" ht="51" x14ac:dyDescent="0.25">
      <c r="A23" s="59"/>
      <c r="B23" s="198"/>
      <c r="C23" s="60" t="s">
        <v>111</v>
      </c>
      <c r="D23" s="64">
        <v>300</v>
      </c>
      <c r="E23" s="64"/>
      <c r="F23" s="64">
        <v>0</v>
      </c>
      <c r="G23" s="64"/>
      <c r="H23" s="65">
        <v>0</v>
      </c>
    </row>
    <row r="24" spans="1:8" ht="64.5" thickBot="1" x14ac:dyDescent="0.3">
      <c r="A24" s="74"/>
      <c r="B24" s="203"/>
      <c r="C24" s="75" t="s">
        <v>112</v>
      </c>
      <c r="D24" s="76" t="s">
        <v>113</v>
      </c>
      <c r="E24" s="76"/>
      <c r="F24" s="77" t="s">
        <v>114</v>
      </c>
      <c r="G24" s="76"/>
      <c r="H24" s="78" t="s">
        <v>115</v>
      </c>
    </row>
    <row r="25" spans="1:8" ht="24.75" x14ac:dyDescent="0.25">
      <c r="A25" s="204" t="s">
        <v>116</v>
      </c>
      <c r="B25" s="79" t="s">
        <v>117</v>
      </c>
      <c r="C25" s="54" t="s">
        <v>108</v>
      </c>
      <c r="D25" s="71">
        <v>0.03</v>
      </c>
      <c r="E25" s="69"/>
      <c r="F25" s="80">
        <v>12000</v>
      </c>
      <c r="G25" s="69"/>
      <c r="H25" s="81" t="s">
        <v>118</v>
      </c>
    </row>
    <row r="26" spans="1:8" ht="38.25" x14ac:dyDescent="0.25">
      <c r="A26" s="205"/>
      <c r="B26" s="82"/>
      <c r="C26" s="60" t="s">
        <v>119</v>
      </c>
      <c r="D26" s="72">
        <v>0.1</v>
      </c>
      <c r="E26" s="64"/>
      <c r="F26" s="83">
        <v>8000</v>
      </c>
      <c r="G26" s="64"/>
      <c r="H26" s="65"/>
    </row>
    <row r="27" spans="1:8" ht="76.5" x14ac:dyDescent="0.25">
      <c r="A27" s="205"/>
      <c r="B27" s="82"/>
      <c r="C27" s="60" t="s">
        <v>120</v>
      </c>
      <c r="D27" s="72">
        <v>0.13</v>
      </c>
      <c r="E27" s="64"/>
      <c r="F27" s="83">
        <v>60000</v>
      </c>
      <c r="G27" s="64"/>
      <c r="H27" s="84" t="s">
        <v>118</v>
      </c>
    </row>
    <row r="28" spans="1:8" ht="26.25" thickBot="1" x14ac:dyDescent="0.3">
      <c r="A28" s="205"/>
      <c r="B28" s="85"/>
      <c r="C28" s="66" t="s">
        <v>121</v>
      </c>
      <c r="D28" s="73">
        <v>0.26</v>
      </c>
      <c r="E28" s="67"/>
      <c r="F28" s="86">
        <v>80000</v>
      </c>
      <c r="G28" s="67"/>
      <c r="H28" s="87">
        <v>20000</v>
      </c>
    </row>
    <row r="29" spans="1:8" ht="26.25" x14ac:dyDescent="0.25">
      <c r="A29" s="205"/>
      <c r="B29" s="88" t="s">
        <v>122</v>
      </c>
      <c r="C29" s="54"/>
      <c r="D29" s="71">
        <v>0.02</v>
      </c>
      <c r="E29" s="69"/>
      <c r="F29" s="80">
        <v>8000</v>
      </c>
      <c r="G29" s="69"/>
      <c r="H29" s="70"/>
    </row>
    <row r="30" spans="1:8" ht="90" x14ac:dyDescent="0.25">
      <c r="A30" s="205"/>
      <c r="B30" s="89" t="s">
        <v>123</v>
      </c>
      <c r="C30" s="60"/>
      <c r="D30" s="72">
        <v>0.3</v>
      </c>
      <c r="E30" s="64"/>
      <c r="F30" s="64">
        <v>200000</v>
      </c>
      <c r="G30" s="64"/>
      <c r="H30" s="90">
        <v>0.35</v>
      </c>
    </row>
    <row r="31" spans="1:8" ht="102.75" x14ac:dyDescent="0.25">
      <c r="A31" s="205"/>
      <c r="B31" s="89" t="s">
        <v>124</v>
      </c>
      <c r="C31" s="60"/>
      <c r="D31" s="72">
        <v>0.42</v>
      </c>
      <c r="E31" s="64"/>
      <c r="F31" s="83">
        <v>120000</v>
      </c>
      <c r="G31" s="64"/>
      <c r="H31" s="90">
        <v>0.65</v>
      </c>
    </row>
    <row r="32" spans="1:8" ht="39" x14ac:dyDescent="0.25">
      <c r="A32" s="205"/>
      <c r="B32" s="89" t="s">
        <v>125</v>
      </c>
      <c r="C32" s="60"/>
      <c r="D32" s="72">
        <v>1</v>
      </c>
      <c r="E32" s="64"/>
      <c r="F32" s="83">
        <v>388000</v>
      </c>
      <c r="G32" s="64"/>
      <c r="H32" s="90">
        <v>1</v>
      </c>
    </row>
    <row r="33" spans="1:8" ht="96.75" x14ac:dyDescent="0.25">
      <c r="A33" s="205"/>
      <c r="B33" s="207" t="s">
        <v>126</v>
      </c>
      <c r="C33" s="91">
        <v>1</v>
      </c>
      <c r="D33" s="92" t="s">
        <v>127</v>
      </c>
      <c r="E33" s="92"/>
      <c r="F33" s="92" t="s">
        <v>128</v>
      </c>
      <c r="G33" s="92"/>
      <c r="H33" s="93"/>
    </row>
    <row r="34" spans="1:8" ht="72.75" x14ac:dyDescent="0.25">
      <c r="A34" s="205"/>
      <c r="B34" s="207"/>
      <c r="C34" s="91">
        <v>2</v>
      </c>
      <c r="D34" s="92" t="s">
        <v>129</v>
      </c>
      <c r="E34" s="92"/>
      <c r="F34" s="92"/>
      <c r="G34" s="92"/>
      <c r="H34" s="93"/>
    </row>
    <row r="35" spans="1:8" x14ac:dyDescent="0.25">
      <c r="A35" s="205"/>
      <c r="B35" s="207"/>
      <c r="C35" s="91">
        <v>3</v>
      </c>
      <c r="D35" s="64"/>
      <c r="E35" s="64"/>
      <c r="F35" s="64"/>
      <c r="G35" s="64"/>
      <c r="H35" s="65"/>
    </row>
    <row r="36" spans="1:8" x14ac:dyDescent="0.25">
      <c r="A36" s="205"/>
      <c r="B36" s="207"/>
      <c r="C36" s="91">
        <v>4</v>
      </c>
      <c r="D36" s="64"/>
      <c r="E36" s="64"/>
      <c r="F36" s="64"/>
      <c r="G36" s="64"/>
      <c r="H36" s="65"/>
    </row>
    <row r="37" spans="1:8" ht="15.75" thickBot="1" x14ac:dyDescent="0.3">
      <c r="A37" s="206"/>
      <c r="B37" s="196"/>
      <c r="C37" s="94">
        <v>5</v>
      </c>
      <c r="D37" s="67"/>
      <c r="E37" s="67"/>
      <c r="F37" s="67"/>
      <c r="G37" s="67"/>
      <c r="H37" s="68"/>
    </row>
    <row r="38" spans="1:8" ht="89.25" x14ac:dyDescent="0.25">
      <c r="A38" s="95"/>
      <c r="B38" s="195" t="s">
        <v>130</v>
      </c>
      <c r="C38" s="54" t="s">
        <v>131</v>
      </c>
      <c r="D38" s="96" t="s">
        <v>132</v>
      </c>
      <c r="E38" s="69"/>
      <c r="F38" s="96" t="s">
        <v>133</v>
      </c>
      <c r="G38" s="69"/>
      <c r="H38" s="70"/>
    </row>
    <row r="39" spans="1:8" ht="77.25" thickBot="1" x14ac:dyDescent="0.3">
      <c r="A39" s="97"/>
      <c r="B39" s="196"/>
      <c r="C39" s="66" t="s">
        <v>134</v>
      </c>
      <c r="D39" s="98">
        <v>25000</v>
      </c>
      <c r="E39" s="67"/>
      <c r="F39" s="99">
        <v>10000</v>
      </c>
      <c r="G39" s="67"/>
      <c r="H39" s="68">
        <v>0</v>
      </c>
    </row>
    <row r="40" spans="1:8" ht="76.5" x14ac:dyDescent="0.25">
      <c r="A40" s="59"/>
      <c r="B40" s="197" t="s">
        <v>135</v>
      </c>
      <c r="C40" s="54" t="s">
        <v>136</v>
      </c>
      <c r="D40" s="71">
        <v>0.99</v>
      </c>
      <c r="E40" s="69"/>
      <c r="F40" s="71">
        <v>0.8</v>
      </c>
      <c r="G40" s="69"/>
      <c r="H40" s="100">
        <v>1</v>
      </c>
    </row>
    <row r="41" spans="1:8" ht="25.5" x14ac:dyDescent="0.25">
      <c r="A41" s="59"/>
      <c r="B41" s="198"/>
      <c r="C41" s="60" t="s">
        <v>137</v>
      </c>
      <c r="D41" s="72">
        <v>0.15</v>
      </c>
      <c r="E41" s="64"/>
      <c r="F41" s="83">
        <v>53000</v>
      </c>
      <c r="G41" s="64"/>
      <c r="H41" s="90">
        <v>0.2</v>
      </c>
    </row>
    <row r="42" spans="1:8" ht="26.25" thickBot="1" x14ac:dyDescent="0.3">
      <c r="A42" s="59"/>
      <c r="B42" s="199"/>
      <c r="C42" s="66" t="s">
        <v>138</v>
      </c>
      <c r="D42" s="67" t="s">
        <v>118</v>
      </c>
      <c r="E42" s="67"/>
      <c r="F42" s="98">
        <v>456000</v>
      </c>
      <c r="G42" s="67"/>
      <c r="H42" s="101" t="s">
        <v>118</v>
      </c>
    </row>
    <row r="43" spans="1:8" x14ac:dyDescent="0.25">
      <c r="A43" s="59"/>
      <c r="B43" s="197" t="s">
        <v>139</v>
      </c>
      <c r="C43" s="54" t="s">
        <v>140</v>
      </c>
      <c r="D43" s="102">
        <v>20000</v>
      </c>
      <c r="E43" s="69"/>
      <c r="F43" s="69">
        <v>0</v>
      </c>
      <c r="G43" s="69"/>
      <c r="H43" s="70"/>
    </row>
    <row r="44" spans="1:8" x14ac:dyDescent="0.25">
      <c r="A44" s="59"/>
      <c r="B44" s="198"/>
      <c r="C44" s="60" t="s">
        <v>141</v>
      </c>
      <c r="D44" s="103">
        <v>40000</v>
      </c>
      <c r="E44" s="64"/>
      <c r="F44" s="103">
        <v>10000</v>
      </c>
      <c r="G44" s="64"/>
      <c r="H44" s="65"/>
    </row>
    <row r="45" spans="1:8" ht="25.5" x14ac:dyDescent="0.25">
      <c r="A45" s="59"/>
      <c r="B45" s="198"/>
      <c r="C45" s="60" t="s">
        <v>142</v>
      </c>
      <c r="D45" s="103">
        <v>40000</v>
      </c>
      <c r="E45" s="64"/>
      <c r="F45" s="103">
        <v>8000</v>
      </c>
      <c r="G45" s="64"/>
      <c r="H45" s="65"/>
    </row>
    <row r="46" spans="1:8" ht="26.25" thickBot="1" x14ac:dyDescent="0.3">
      <c r="A46" s="59"/>
      <c r="B46" s="199"/>
      <c r="C46" s="66" t="s">
        <v>143</v>
      </c>
      <c r="D46" s="67" t="s">
        <v>118</v>
      </c>
      <c r="E46" s="67"/>
      <c r="F46" s="98">
        <v>5000000</v>
      </c>
      <c r="G46" s="67"/>
      <c r="H46" s="68"/>
    </row>
    <row r="47" spans="1:8" ht="15.75" thickBot="1" x14ac:dyDescent="0.3">
      <c r="A47" s="59"/>
      <c r="B47" s="104"/>
      <c r="C47" s="105" t="s">
        <v>35</v>
      </c>
      <c r="D47" s="106"/>
      <c r="E47" s="106"/>
      <c r="F47" s="106"/>
      <c r="G47" s="106"/>
      <c r="H47" s="107"/>
    </row>
  </sheetData>
  <mergeCells count="10">
    <mergeCell ref="A25:A37"/>
    <mergeCell ref="B33:B37"/>
    <mergeCell ref="B38:B39"/>
    <mergeCell ref="B40:B42"/>
    <mergeCell ref="B43:B46"/>
    <mergeCell ref="B2:B7"/>
    <mergeCell ref="B8:B10"/>
    <mergeCell ref="B11:B17"/>
    <mergeCell ref="B18:B19"/>
    <mergeCell ref="B20:B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5"/>
  <sheetViews>
    <sheetView workbookViewId="0">
      <selection activeCell="E16" sqref="E16"/>
    </sheetView>
  </sheetViews>
  <sheetFormatPr defaultRowHeight="15" x14ac:dyDescent="0.25"/>
  <sheetData>
    <row r="1" spans="1:13" ht="76.5" x14ac:dyDescent="0.25">
      <c r="A1" s="193" t="s">
        <v>144</v>
      </c>
      <c r="B1" s="194"/>
      <c r="C1" s="41" t="s">
        <v>145</v>
      </c>
      <c r="D1" s="41" t="s">
        <v>146</v>
      </c>
      <c r="E1" s="41" t="s">
        <v>147</v>
      </c>
      <c r="F1" s="41" t="s">
        <v>110</v>
      </c>
      <c r="G1" s="41" t="s">
        <v>117</v>
      </c>
      <c r="H1" s="41" t="s">
        <v>148</v>
      </c>
      <c r="I1" s="41" t="s">
        <v>149</v>
      </c>
      <c r="J1" s="41" t="s">
        <v>150</v>
      </c>
      <c r="K1" s="41" t="s">
        <v>137</v>
      </c>
      <c r="L1" s="41" t="s">
        <v>138</v>
      </c>
      <c r="M1" s="42" t="s">
        <v>151</v>
      </c>
    </row>
    <row r="2" spans="1:13" x14ac:dyDescent="0.25">
      <c r="A2" s="108" t="s">
        <v>71</v>
      </c>
      <c r="B2" s="109" t="s">
        <v>152</v>
      </c>
      <c r="C2" s="110">
        <v>92</v>
      </c>
      <c r="D2" s="110">
        <v>19</v>
      </c>
      <c r="E2" s="110">
        <v>37</v>
      </c>
      <c r="F2" s="110">
        <v>184</v>
      </c>
      <c r="G2" s="111">
        <v>1196000</v>
      </c>
      <c r="H2" s="111">
        <v>1656000</v>
      </c>
      <c r="I2" s="111">
        <v>4784000</v>
      </c>
      <c r="J2" s="111">
        <v>184000</v>
      </c>
      <c r="K2" s="111">
        <v>736000</v>
      </c>
      <c r="L2" s="111">
        <v>5704000</v>
      </c>
      <c r="M2" s="112">
        <v>368000</v>
      </c>
    </row>
    <row r="3" spans="1:13" x14ac:dyDescent="0.25">
      <c r="A3" s="108"/>
      <c r="B3" s="109" t="s">
        <v>153</v>
      </c>
      <c r="C3" s="110"/>
      <c r="D3" s="113">
        <v>0.20652173913043478</v>
      </c>
      <c r="E3" s="113">
        <v>0.40217391304347827</v>
      </c>
      <c r="F3" s="110">
        <v>2</v>
      </c>
      <c r="G3" s="111">
        <v>13000</v>
      </c>
      <c r="H3" s="111">
        <v>18000</v>
      </c>
      <c r="I3" s="111">
        <v>52000</v>
      </c>
      <c r="J3" s="111">
        <v>2000</v>
      </c>
      <c r="K3" s="111">
        <v>8000</v>
      </c>
      <c r="L3" s="111">
        <v>62000</v>
      </c>
      <c r="M3" s="112">
        <v>4000</v>
      </c>
    </row>
    <row r="4" spans="1:13" x14ac:dyDescent="0.25">
      <c r="A4" s="108" t="s">
        <v>74</v>
      </c>
      <c r="B4" s="109" t="s">
        <v>152</v>
      </c>
      <c r="C4" s="110">
        <v>210</v>
      </c>
      <c r="D4" s="110">
        <v>9</v>
      </c>
      <c r="E4" s="110">
        <v>27</v>
      </c>
      <c r="F4" s="110">
        <v>79</v>
      </c>
      <c r="G4" s="111">
        <v>210000</v>
      </c>
      <c r="H4" s="111">
        <v>437500.00000000006</v>
      </c>
      <c r="I4" s="111">
        <v>1050000</v>
      </c>
      <c r="J4" s="111">
        <v>4375</v>
      </c>
      <c r="K4" s="111">
        <v>218750.00000000003</v>
      </c>
      <c r="L4" s="111">
        <v>1312500</v>
      </c>
      <c r="M4" s="112">
        <v>87500</v>
      </c>
    </row>
    <row r="5" spans="1:13" ht="15.75" thickBot="1" x14ac:dyDescent="0.3">
      <c r="A5" s="114"/>
      <c r="B5" s="115" t="s">
        <v>153</v>
      </c>
      <c r="C5" s="116"/>
      <c r="D5" s="117">
        <v>4.2857142857142858E-2</v>
      </c>
      <c r="E5" s="117">
        <v>0.12857142857142856</v>
      </c>
      <c r="F5" s="117">
        <v>0.37619047619047619</v>
      </c>
      <c r="G5" s="118">
        <v>24000</v>
      </c>
      <c r="H5" s="118">
        <v>50000</v>
      </c>
      <c r="I5" s="118">
        <v>120000</v>
      </c>
      <c r="J5" s="118">
        <v>500</v>
      </c>
      <c r="K5" s="118">
        <v>25000</v>
      </c>
      <c r="L5" s="118">
        <v>150000</v>
      </c>
      <c r="M5" s="119">
        <v>10000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workbookViewId="0"/>
  </sheetViews>
  <sheetFormatPr defaultRowHeight="15" x14ac:dyDescent="0.25"/>
  <sheetData>
    <row r="1" spans="1:4" ht="51.75" x14ac:dyDescent="0.25">
      <c r="A1" s="120" t="s">
        <v>154</v>
      </c>
      <c r="B1" s="121" t="s">
        <v>155</v>
      </c>
      <c r="C1" s="122" t="s">
        <v>156</v>
      </c>
      <c r="D1" s="123" t="s">
        <v>157</v>
      </c>
    </row>
    <row r="2" spans="1:4" ht="26.25" x14ac:dyDescent="0.25">
      <c r="A2" s="124" t="s">
        <v>83</v>
      </c>
      <c r="B2" s="125" t="s">
        <v>158</v>
      </c>
      <c r="C2" s="126" t="s">
        <v>159</v>
      </c>
      <c r="D2" s="127" t="s">
        <v>160</v>
      </c>
    </row>
    <row r="3" spans="1:4" ht="51" x14ac:dyDescent="0.25">
      <c r="A3" s="124" t="s">
        <v>161</v>
      </c>
      <c r="B3" s="125" t="s">
        <v>162</v>
      </c>
      <c r="C3" s="126" t="s">
        <v>163</v>
      </c>
      <c r="D3" s="127" t="s">
        <v>164</v>
      </c>
    </row>
    <row r="4" spans="1:4" ht="39" x14ac:dyDescent="0.25">
      <c r="A4" s="124" t="s">
        <v>165</v>
      </c>
      <c r="B4" s="126" t="s">
        <v>166</v>
      </c>
      <c r="C4" s="126" t="s">
        <v>167</v>
      </c>
      <c r="D4" s="127" t="s">
        <v>168</v>
      </c>
    </row>
    <row r="5" spans="1:4" ht="38.25" x14ac:dyDescent="0.25">
      <c r="A5" s="124" t="s">
        <v>169</v>
      </c>
      <c r="B5" s="128">
        <v>1999</v>
      </c>
      <c r="C5" s="128">
        <v>2000</v>
      </c>
      <c r="D5" s="129">
        <v>2011</v>
      </c>
    </row>
    <row r="6" spans="1:4" ht="114.75" x14ac:dyDescent="0.25">
      <c r="A6" s="124" t="s">
        <v>170</v>
      </c>
      <c r="B6" s="91">
        <v>5</v>
      </c>
      <c r="C6" s="91">
        <v>3</v>
      </c>
      <c r="D6" s="130">
        <v>4</v>
      </c>
    </row>
    <row r="7" spans="1:4" ht="51.75" thickBot="1" x14ac:dyDescent="0.3">
      <c r="A7" s="131" t="s">
        <v>171</v>
      </c>
      <c r="B7" s="132" t="s">
        <v>172</v>
      </c>
      <c r="C7" s="132" t="s">
        <v>172</v>
      </c>
      <c r="D7" s="133" t="s">
        <v>172</v>
      </c>
    </row>
    <row r="8" spans="1:4" ht="51" x14ac:dyDescent="0.25">
      <c r="A8" s="134" t="s">
        <v>173</v>
      </c>
      <c r="B8" s="135"/>
      <c r="C8" s="135"/>
      <c r="D8" s="136"/>
    </row>
    <row r="9" spans="1:4" ht="25.5" x14ac:dyDescent="0.25">
      <c r="A9" s="124" t="s">
        <v>174</v>
      </c>
      <c r="B9" s="126" t="s">
        <v>175</v>
      </c>
      <c r="C9" s="126" t="s">
        <v>175</v>
      </c>
      <c r="D9" s="127" t="s">
        <v>175</v>
      </c>
    </row>
    <row r="10" spans="1:4" ht="39" x14ac:dyDescent="0.25">
      <c r="A10" s="124" t="s">
        <v>176</v>
      </c>
      <c r="B10" s="126" t="s">
        <v>177</v>
      </c>
      <c r="C10" s="126"/>
      <c r="D10" s="127"/>
    </row>
    <row r="11" spans="1:4" ht="39" thickBot="1" x14ac:dyDescent="0.3">
      <c r="A11" s="137" t="s">
        <v>178</v>
      </c>
      <c r="B11" s="138"/>
      <c r="C11" s="138" t="s">
        <v>179</v>
      </c>
      <c r="D11" s="139" t="s">
        <v>180</v>
      </c>
    </row>
    <row r="12" spans="1:4" ht="89.25" x14ac:dyDescent="0.25">
      <c r="A12" s="134" t="s">
        <v>181</v>
      </c>
      <c r="B12" s="122"/>
      <c r="C12" s="122"/>
      <c r="D12" s="140"/>
    </row>
    <row r="13" spans="1:4" ht="38.25" x14ac:dyDescent="0.25">
      <c r="A13" s="141" t="s">
        <v>182</v>
      </c>
      <c r="B13" s="142">
        <v>3600000</v>
      </c>
      <c r="C13" s="142">
        <v>10000</v>
      </c>
      <c r="D13" s="143">
        <v>9200</v>
      </c>
    </row>
    <row r="14" spans="1:4" x14ac:dyDescent="0.25">
      <c r="A14" s="141" t="s">
        <v>183</v>
      </c>
      <c r="B14" s="144">
        <v>0</v>
      </c>
      <c r="C14" s="144">
        <v>0.05</v>
      </c>
      <c r="D14" s="145">
        <v>0.15</v>
      </c>
    </row>
    <row r="15" spans="1:4" ht="38.25" x14ac:dyDescent="0.25">
      <c r="A15" s="141" t="s">
        <v>184</v>
      </c>
      <c r="B15" s="144">
        <v>0.75</v>
      </c>
      <c r="C15" s="144">
        <v>0</v>
      </c>
      <c r="D15" s="145">
        <v>0.2</v>
      </c>
    </row>
    <row r="16" spans="1:4" ht="76.5" x14ac:dyDescent="0.25">
      <c r="A16" s="141" t="s">
        <v>185</v>
      </c>
      <c r="B16" s="144">
        <v>0</v>
      </c>
      <c r="C16" s="144">
        <v>0.35</v>
      </c>
      <c r="D16" s="145">
        <v>0.55000000000000004</v>
      </c>
    </row>
    <row r="17" spans="1:4" ht="51" x14ac:dyDescent="0.25">
      <c r="A17" s="141" t="s">
        <v>186</v>
      </c>
      <c r="B17" s="144">
        <v>0.75</v>
      </c>
      <c r="C17" s="144">
        <v>0.4</v>
      </c>
      <c r="D17" s="145">
        <v>0.9</v>
      </c>
    </row>
    <row r="18" spans="1:4" ht="64.5" thickBot="1" x14ac:dyDescent="0.3">
      <c r="A18" s="146" t="s">
        <v>187</v>
      </c>
      <c r="B18" s="147">
        <f>B17*B13</f>
        <v>2700000</v>
      </c>
      <c r="C18" s="147">
        <f>C17*C13</f>
        <v>4000</v>
      </c>
      <c r="D18" s="148">
        <f>D17*D13</f>
        <v>8280</v>
      </c>
    </row>
    <row r="19" spans="1:4" ht="38.25" x14ac:dyDescent="0.25">
      <c r="A19" s="134" t="s">
        <v>188</v>
      </c>
      <c r="B19" s="149"/>
      <c r="C19" s="149"/>
      <c r="D19" s="150"/>
    </row>
    <row r="20" spans="1:4" ht="89.25" x14ac:dyDescent="0.25">
      <c r="A20" s="151" t="s">
        <v>189</v>
      </c>
      <c r="B20" s="152">
        <v>0</v>
      </c>
      <c r="C20" s="152" t="s">
        <v>93</v>
      </c>
      <c r="D20" s="153">
        <v>0.75</v>
      </c>
    </row>
    <row r="21" spans="1:4" ht="26.25" x14ac:dyDescent="0.25">
      <c r="A21" s="124" t="s">
        <v>190</v>
      </c>
      <c r="B21" s="126" t="s">
        <v>191</v>
      </c>
      <c r="C21" s="126" t="s">
        <v>93</v>
      </c>
      <c r="D21" s="127" t="s">
        <v>191</v>
      </c>
    </row>
    <row r="22" spans="1:4" ht="38.25" x14ac:dyDescent="0.25">
      <c r="A22" s="124" t="s">
        <v>192</v>
      </c>
      <c r="B22" s="126">
        <v>8</v>
      </c>
      <c r="C22" s="126">
        <v>1</v>
      </c>
      <c r="D22" s="127">
        <v>2</v>
      </c>
    </row>
    <row r="23" spans="1:4" ht="38.25" x14ac:dyDescent="0.25">
      <c r="A23" s="124" t="s">
        <v>193</v>
      </c>
      <c r="B23" s="154">
        <v>45000</v>
      </c>
      <c r="C23" s="154">
        <v>5000</v>
      </c>
      <c r="D23" s="155">
        <v>1150</v>
      </c>
    </row>
    <row r="24" spans="1:4" ht="38.25" x14ac:dyDescent="0.25">
      <c r="A24" s="124" t="s">
        <v>194</v>
      </c>
      <c r="B24" s="156">
        <v>0.3</v>
      </c>
      <c r="C24" s="126" t="s">
        <v>93</v>
      </c>
      <c r="D24" s="157">
        <v>0.2</v>
      </c>
    </row>
    <row r="25" spans="1:4" ht="38.25" x14ac:dyDescent="0.25">
      <c r="A25" s="124" t="s">
        <v>195</v>
      </c>
      <c r="B25" s="156" t="s">
        <v>118</v>
      </c>
      <c r="C25" s="158">
        <v>1000</v>
      </c>
      <c r="D25" s="159">
        <v>400</v>
      </c>
    </row>
    <row r="26" spans="1:4" ht="38.25" x14ac:dyDescent="0.25">
      <c r="A26" s="124" t="s">
        <v>196</v>
      </c>
      <c r="B26" s="126" t="s">
        <v>197</v>
      </c>
      <c r="C26" s="126" t="s">
        <v>198</v>
      </c>
      <c r="D26" s="127" t="s">
        <v>198</v>
      </c>
    </row>
    <row r="27" spans="1:4" ht="15.75" thickBot="1" x14ac:dyDescent="0.3">
      <c r="A27" s="137" t="s">
        <v>35</v>
      </c>
      <c r="B27" s="160"/>
      <c r="C27" s="160"/>
      <c r="D27" s="16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"/>
  <sheetViews>
    <sheetView workbookViewId="0">
      <selection sqref="A1:B1"/>
    </sheetView>
  </sheetViews>
  <sheetFormatPr defaultRowHeight="15" x14ac:dyDescent="0.25"/>
  <sheetData>
    <row r="1" spans="1:10" ht="60" x14ac:dyDescent="0.25">
      <c r="A1" s="208" t="s">
        <v>199</v>
      </c>
      <c r="B1" s="209"/>
      <c r="C1" s="162" t="s">
        <v>200</v>
      </c>
      <c r="D1" s="162" t="s">
        <v>201</v>
      </c>
      <c r="E1" s="162" t="s">
        <v>202</v>
      </c>
      <c r="F1" s="162" t="s">
        <v>203</v>
      </c>
      <c r="G1" s="163" t="s">
        <v>204</v>
      </c>
      <c r="H1" s="162" t="s">
        <v>205</v>
      </c>
      <c r="I1" s="163" t="s">
        <v>206</v>
      </c>
      <c r="J1" s="164" t="s">
        <v>207</v>
      </c>
    </row>
    <row r="2" spans="1:10" ht="39" x14ac:dyDescent="0.25">
      <c r="A2" s="165" t="s">
        <v>208</v>
      </c>
      <c r="B2" s="166" t="s">
        <v>209</v>
      </c>
      <c r="C2" s="62">
        <v>21</v>
      </c>
      <c r="D2" s="62">
        <v>84</v>
      </c>
      <c r="E2" s="167">
        <v>168000</v>
      </c>
      <c r="F2" s="167">
        <v>933000</v>
      </c>
      <c r="G2" s="167">
        <v>178000</v>
      </c>
      <c r="H2" s="168"/>
      <c r="I2" s="169"/>
      <c r="J2" s="170"/>
    </row>
    <row r="3" spans="1:10" ht="39" x14ac:dyDescent="0.25">
      <c r="A3" s="165"/>
      <c r="B3" s="166" t="s">
        <v>210</v>
      </c>
      <c r="C3" s="62" t="s">
        <v>39</v>
      </c>
      <c r="D3" s="62">
        <f>D2/$D2</f>
        <v>1</v>
      </c>
      <c r="E3" s="167">
        <f>E2/$D2</f>
        <v>2000</v>
      </c>
      <c r="F3" s="167">
        <f>F2/$D2</f>
        <v>11107.142857142857</v>
      </c>
      <c r="G3" s="167">
        <v>8476.1904761904771</v>
      </c>
      <c r="H3" s="168">
        <v>0.19078242229367634</v>
      </c>
      <c r="I3" s="169">
        <v>16.025723472668812</v>
      </c>
      <c r="J3" s="171">
        <v>7.0000000000000007E-2</v>
      </c>
    </row>
    <row r="4" spans="1:10" ht="39" x14ac:dyDescent="0.25">
      <c r="A4" s="165" t="s">
        <v>211</v>
      </c>
      <c r="B4" s="166" t="s">
        <v>209</v>
      </c>
      <c r="C4" s="62">
        <v>27</v>
      </c>
      <c r="D4" s="62">
        <v>54</v>
      </c>
      <c r="E4" s="167">
        <v>97200</v>
      </c>
      <c r="F4" s="167">
        <v>570000</v>
      </c>
      <c r="G4" s="167">
        <v>310000</v>
      </c>
      <c r="H4" s="168"/>
      <c r="I4" s="169"/>
      <c r="J4" s="170"/>
    </row>
    <row r="5" spans="1:10" ht="39.75" thickBot="1" x14ac:dyDescent="0.3">
      <c r="A5" s="172"/>
      <c r="B5" s="173" t="s">
        <v>210</v>
      </c>
      <c r="C5" s="160" t="s">
        <v>39</v>
      </c>
      <c r="D5" s="160">
        <f>D4/$D4</f>
        <v>1</v>
      </c>
      <c r="E5" s="174">
        <f>E4/$D4</f>
        <v>1800</v>
      </c>
      <c r="F5" s="174">
        <f>F4/$D4</f>
        <v>10555.555555555555</v>
      </c>
      <c r="G5" s="174">
        <v>11481.481481481482</v>
      </c>
      <c r="H5" s="175">
        <v>0.54385964912280704</v>
      </c>
      <c r="I5" s="176">
        <v>29.368421052631579</v>
      </c>
      <c r="J5" s="177">
        <v>0.1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1a</vt:lpstr>
      <vt:lpstr>1b</vt:lpstr>
      <vt:lpstr>2a</vt:lpstr>
      <vt:lpstr>2b</vt:lpstr>
      <vt:lpstr>3a</vt:lpstr>
      <vt:lpstr>3b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Chidakel</dc:creator>
  <cp:lastModifiedBy>Alex Chidakel</cp:lastModifiedBy>
  <dcterms:created xsi:type="dcterms:W3CDTF">2018-06-09T23:49:09Z</dcterms:created>
  <dcterms:modified xsi:type="dcterms:W3CDTF">2018-08-15T23:00:54Z</dcterms:modified>
</cp:coreProperties>
</file>